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600" windowHeight="12315"/>
  </bookViews>
  <sheets>
    <sheet name="Таблица 1" sheetId="1" r:id="rId1"/>
  </sheets>
  <definedNames>
    <definedName name="_xlnm._FilterDatabase" localSheetId="0" hidden="1">'Таблица 1'!$A$6:$X$131</definedName>
    <definedName name="_xlnm.Print_Area" localSheetId="0">'Таблица 1'!$A$1:$X$131</definedName>
  </definedNames>
  <calcPr calcId="145621"/>
</workbook>
</file>

<file path=xl/calcChain.xml><?xml version="1.0" encoding="utf-8"?>
<calcChain xmlns="http://schemas.openxmlformats.org/spreadsheetml/2006/main">
  <c r="L131" i="1" l="1"/>
  <c r="O131" i="1" s="1"/>
  <c r="X131" i="1" s="1"/>
  <c r="X130" i="1" s="1"/>
  <c r="E131" i="1"/>
  <c r="H131" i="1" s="1"/>
  <c r="T130" i="1"/>
  <c r="R130" i="1"/>
  <c r="P130" i="1"/>
  <c r="N130" i="1"/>
  <c r="M130" i="1"/>
  <c r="K130" i="1"/>
  <c r="I130" i="1"/>
  <c r="G130" i="1"/>
  <c r="F130" i="1"/>
  <c r="D130" i="1"/>
  <c r="C130" i="1"/>
  <c r="L129" i="1"/>
  <c r="O129" i="1" s="1"/>
  <c r="E129" i="1"/>
  <c r="H129" i="1" s="1"/>
  <c r="J129" i="1" s="1"/>
  <c r="L128" i="1"/>
  <c r="O128" i="1" s="1"/>
  <c r="X128" i="1" s="1"/>
  <c r="X127" i="1" s="1"/>
  <c r="E128" i="1"/>
  <c r="H128" i="1" s="1"/>
  <c r="T127" i="1"/>
  <c r="R127" i="1"/>
  <c r="P127" i="1"/>
  <c r="N127" i="1"/>
  <c r="M127" i="1"/>
  <c r="K127" i="1"/>
  <c r="I127" i="1"/>
  <c r="G127" i="1"/>
  <c r="F127" i="1"/>
  <c r="D127" i="1"/>
  <c r="C127" i="1"/>
  <c r="L126" i="1"/>
  <c r="O126" i="1" s="1"/>
  <c r="U126" i="1" s="1"/>
  <c r="E126" i="1"/>
  <c r="H126" i="1" s="1"/>
  <c r="J126" i="1" s="1"/>
  <c r="L125" i="1"/>
  <c r="O125" i="1" s="1"/>
  <c r="X125" i="1" s="1"/>
  <c r="E125" i="1"/>
  <c r="H125" i="1" s="1"/>
  <c r="J125" i="1" s="1"/>
  <c r="L124" i="1"/>
  <c r="O124" i="1" s="1"/>
  <c r="E124" i="1"/>
  <c r="H124" i="1" s="1"/>
  <c r="J124" i="1" s="1"/>
  <c r="L123" i="1"/>
  <c r="O123" i="1" s="1"/>
  <c r="E123" i="1"/>
  <c r="H123" i="1" s="1"/>
  <c r="T122" i="1"/>
  <c r="R122" i="1"/>
  <c r="P122" i="1"/>
  <c r="N122" i="1"/>
  <c r="M122" i="1"/>
  <c r="K122" i="1"/>
  <c r="I122" i="1"/>
  <c r="G122" i="1"/>
  <c r="F122" i="1"/>
  <c r="D122" i="1"/>
  <c r="C122" i="1"/>
  <c r="L121" i="1"/>
  <c r="O121" i="1" s="1"/>
  <c r="E121" i="1"/>
  <c r="H121" i="1" s="1"/>
  <c r="T120" i="1"/>
  <c r="R120" i="1"/>
  <c r="P120" i="1"/>
  <c r="N120" i="1"/>
  <c r="M120" i="1"/>
  <c r="K120" i="1"/>
  <c r="I120" i="1"/>
  <c r="G120" i="1"/>
  <c r="F120" i="1"/>
  <c r="D120" i="1"/>
  <c r="C120" i="1"/>
  <c r="L119" i="1"/>
  <c r="O119" i="1" s="1"/>
  <c r="E119" i="1"/>
  <c r="H119" i="1" s="1"/>
  <c r="T118" i="1"/>
  <c r="R118" i="1"/>
  <c r="P118" i="1"/>
  <c r="N118" i="1"/>
  <c r="M118" i="1"/>
  <c r="K118" i="1"/>
  <c r="I118" i="1"/>
  <c r="G118" i="1"/>
  <c r="F118" i="1"/>
  <c r="D118" i="1"/>
  <c r="C118" i="1"/>
  <c r="L117" i="1"/>
  <c r="O117" i="1" s="1"/>
  <c r="W117" i="1" s="1"/>
  <c r="E117" i="1"/>
  <c r="H117" i="1" s="1"/>
  <c r="J117" i="1" s="1"/>
  <c r="L116" i="1"/>
  <c r="O116" i="1" s="1"/>
  <c r="V116" i="1" s="1"/>
  <c r="E116" i="1"/>
  <c r="H116" i="1" s="1"/>
  <c r="J116" i="1" s="1"/>
  <c r="L115" i="1"/>
  <c r="O115" i="1" s="1"/>
  <c r="U115" i="1" s="1"/>
  <c r="E115" i="1"/>
  <c r="H115" i="1" s="1"/>
  <c r="J115" i="1" s="1"/>
  <c r="L114" i="1"/>
  <c r="O114" i="1" s="1"/>
  <c r="E114" i="1"/>
  <c r="H114" i="1" s="1"/>
  <c r="J114" i="1" s="1"/>
  <c r="L113" i="1"/>
  <c r="O113" i="1" s="1"/>
  <c r="W113" i="1" s="1"/>
  <c r="E113" i="1"/>
  <c r="H113" i="1" s="1"/>
  <c r="J113" i="1" s="1"/>
  <c r="L112" i="1"/>
  <c r="O112" i="1" s="1"/>
  <c r="V112" i="1" s="1"/>
  <c r="E112" i="1"/>
  <c r="H112" i="1" s="1"/>
  <c r="J112" i="1" s="1"/>
  <c r="L111" i="1"/>
  <c r="O111" i="1" s="1"/>
  <c r="U111" i="1" s="1"/>
  <c r="U110" i="1" s="1"/>
  <c r="E111" i="1"/>
  <c r="H111" i="1" s="1"/>
  <c r="J111" i="1" s="1"/>
  <c r="J110" i="1" s="1"/>
  <c r="T110" i="1"/>
  <c r="R110" i="1"/>
  <c r="P110" i="1"/>
  <c r="N110" i="1"/>
  <c r="M110" i="1"/>
  <c r="K110" i="1"/>
  <c r="I110" i="1"/>
  <c r="G110" i="1"/>
  <c r="F110" i="1"/>
  <c r="D110" i="1"/>
  <c r="C110" i="1"/>
  <c r="L109" i="1"/>
  <c r="O109" i="1" s="1"/>
  <c r="E109" i="1"/>
  <c r="H109" i="1" s="1"/>
  <c r="J109" i="1" s="1"/>
  <c r="L108" i="1"/>
  <c r="O108" i="1" s="1"/>
  <c r="U108" i="1" s="1"/>
  <c r="E108" i="1"/>
  <c r="H108" i="1" s="1"/>
  <c r="J108" i="1" s="1"/>
  <c r="L107" i="1"/>
  <c r="O107" i="1" s="1"/>
  <c r="E107" i="1"/>
  <c r="H107" i="1" s="1"/>
  <c r="J107" i="1" s="1"/>
  <c r="L106" i="1"/>
  <c r="O106" i="1" s="1"/>
  <c r="W106" i="1" s="1"/>
  <c r="E106" i="1"/>
  <c r="H106" i="1" s="1"/>
  <c r="J106" i="1" s="1"/>
  <c r="L105" i="1"/>
  <c r="O105" i="1" s="1"/>
  <c r="E105" i="1"/>
  <c r="H105" i="1" s="1"/>
  <c r="J105" i="1" s="1"/>
  <c r="L104" i="1"/>
  <c r="O104" i="1" s="1"/>
  <c r="U104" i="1" s="1"/>
  <c r="E104" i="1"/>
  <c r="H104" i="1" s="1"/>
  <c r="J104" i="1" s="1"/>
  <c r="L103" i="1"/>
  <c r="O103" i="1" s="1"/>
  <c r="E103" i="1"/>
  <c r="H103" i="1" s="1"/>
  <c r="J103" i="1" s="1"/>
  <c r="L102" i="1"/>
  <c r="O102" i="1" s="1"/>
  <c r="W102" i="1" s="1"/>
  <c r="E102" i="1"/>
  <c r="H102" i="1" s="1"/>
  <c r="J102" i="1" s="1"/>
  <c r="L101" i="1"/>
  <c r="O101" i="1" s="1"/>
  <c r="V101" i="1" s="1"/>
  <c r="E101" i="1"/>
  <c r="H101" i="1" s="1"/>
  <c r="J101" i="1" s="1"/>
  <c r="L100" i="1"/>
  <c r="O100" i="1" s="1"/>
  <c r="W100" i="1" s="1"/>
  <c r="E100" i="1"/>
  <c r="H100" i="1" s="1"/>
  <c r="J100" i="1" s="1"/>
  <c r="L99" i="1"/>
  <c r="O99" i="1" s="1"/>
  <c r="E99" i="1"/>
  <c r="H99" i="1" s="1"/>
  <c r="T98" i="1"/>
  <c r="R98" i="1"/>
  <c r="P98" i="1"/>
  <c r="N98" i="1"/>
  <c r="M98" i="1"/>
  <c r="K98" i="1"/>
  <c r="I98" i="1"/>
  <c r="G98" i="1"/>
  <c r="F98" i="1"/>
  <c r="D98" i="1"/>
  <c r="C98" i="1"/>
  <c r="L97" i="1"/>
  <c r="O97" i="1" s="1"/>
  <c r="U97" i="1" s="1"/>
  <c r="E97" i="1"/>
  <c r="H97" i="1" s="1"/>
  <c r="J97" i="1" s="1"/>
  <c r="L96" i="1"/>
  <c r="O96" i="1" s="1"/>
  <c r="X96" i="1" s="1"/>
  <c r="E96" i="1"/>
  <c r="H96" i="1" s="1"/>
  <c r="J96" i="1" s="1"/>
  <c r="L95" i="1"/>
  <c r="O95" i="1" s="1"/>
  <c r="U95" i="1" s="1"/>
  <c r="E95" i="1"/>
  <c r="H95" i="1" s="1"/>
  <c r="J95" i="1" s="1"/>
  <c r="L94" i="1"/>
  <c r="O94" i="1" s="1"/>
  <c r="W94" i="1" s="1"/>
  <c r="W93" i="1" s="1"/>
  <c r="E94" i="1"/>
  <c r="H94" i="1" s="1"/>
  <c r="H93" i="1" s="1"/>
  <c r="T93" i="1"/>
  <c r="R93" i="1"/>
  <c r="P93" i="1"/>
  <c r="N93" i="1"/>
  <c r="M93" i="1"/>
  <c r="K93" i="1"/>
  <c r="I93" i="1"/>
  <c r="G93" i="1"/>
  <c r="F93" i="1"/>
  <c r="D93" i="1"/>
  <c r="C93" i="1"/>
  <c r="L92" i="1"/>
  <c r="O92" i="1" s="1"/>
  <c r="W92" i="1" s="1"/>
  <c r="W91" i="1" s="1"/>
  <c r="E92" i="1"/>
  <c r="H92" i="1" s="1"/>
  <c r="J92" i="1" s="1"/>
  <c r="J91" i="1" s="1"/>
  <c r="T91" i="1"/>
  <c r="R91" i="1"/>
  <c r="P91" i="1"/>
  <c r="N91" i="1"/>
  <c r="M91" i="1"/>
  <c r="K91" i="1"/>
  <c r="I91" i="1"/>
  <c r="G91" i="1"/>
  <c r="F91" i="1"/>
  <c r="D91" i="1"/>
  <c r="C91" i="1"/>
  <c r="L90" i="1"/>
  <c r="O90" i="1" s="1"/>
  <c r="E90" i="1"/>
  <c r="H90" i="1" s="1"/>
  <c r="H89" i="1" s="1"/>
  <c r="T89" i="1"/>
  <c r="R89" i="1"/>
  <c r="P89" i="1"/>
  <c r="N89" i="1"/>
  <c r="M89" i="1"/>
  <c r="K89" i="1"/>
  <c r="I89" i="1"/>
  <c r="G89" i="1"/>
  <c r="F89" i="1"/>
  <c r="D89" i="1"/>
  <c r="C89" i="1"/>
  <c r="L88" i="1"/>
  <c r="O88" i="1" s="1"/>
  <c r="U88" i="1" s="1"/>
  <c r="E88" i="1"/>
  <c r="H88" i="1" s="1"/>
  <c r="J88" i="1" s="1"/>
  <c r="L87" i="1"/>
  <c r="O87" i="1" s="1"/>
  <c r="E87" i="1"/>
  <c r="H87" i="1" s="1"/>
  <c r="J87" i="1" s="1"/>
  <c r="L86" i="1"/>
  <c r="O86" i="1" s="1"/>
  <c r="W86" i="1" s="1"/>
  <c r="W85" i="1" s="1"/>
  <c r="E86" i="1"/>
  <c r="H86" i="1" s="1"/>
  <c r="J86" i="1" s="1"/>
  <c r="J85" i="1" s="1"/>
  <c r="T85" i="1"/>
  <c r="R85" i="1"/>
  <c r="P85" i="1"/>
  <c r="N85" i="1"/>
  <c r="M85" i="1"/>
  <c r="K85" i="1"/>
  <c r="I85" i="1"/>
  <c r="G85" i="1"/>
  <c r="F85" i="1"/>
  <c r="D85" i="1"/>
  <c r="C85" i="1"/>
  <c r="L84" i="1"/>
  <c r="O84" i="1" s="1"/>
  <c r="X84" i="1" s="1"/>
  <c r="E84" i="1"/>
  <c r="H84" i="1" s="1"/>
  <c r="J84" i="1" s="1"/>
  <c r="L83" i="1"/>
  <c r="O83" i="1" s="1"/>
  <c r="W83" i="1" s="1"/>
  <c r="E83" i="1"/>
  <c r="H83" i="1" s="1"/>
  <c r="J83" i="1" s="1"/>
  <c r="L82" i="1"/>
  <c r="O82" i="1" s="1"/>
  <c r="E82" i="1"/>
  <c r="H82" i="1" s="1"/>
  <c r="J82" i="1" s="1"/>
  <c r="L81" i="1"/>
  <c r="O81" i="1" s="1"/>
  <c r="W81" i="1" s="1"/>
  <c r="E81" i="1"/>
  <c r="H81" i="1" s="1"/>
  <c r="J81" i="1" s="1"/>
  <c r="L80" i="1"/>
  <c r="O80" i="1" s="1"/>
  <c r="X80" i="1" s="1"/>
  <c r="E80" i="1"/>
  <c r="H80" i="1" s="1"/>
  <c r="J80" i="1" s="1"/>
  <c r="L79" i="1"/>
  <c r="O79" i="1" s="1"/>
  <c r="U79" i="1" s="1"/>
  <c r="E79" i="1"/>
  <c r="H79" i="1" s="1"/>
  <c r="J79" i="1" s="1"/>
  <c r="L78" i="1"/>
  <c r="O78" i="1" s="1"/>
  <c r="X78" i="1" s="1"/>
  <c r="E78" i="1"/>
  <c r="H78" i="1" s="1"/>
  <c r="J78" i="1" s="1"/>
  <c r="L77" i="1"/>
  <c r="O77" i="1" s="1"/>
  <c r="W77" i="1" s="1"/>
  <c r="E77" i="1"/>
  <c r="H77" i="1" s="1"/>
  <c r="J77" i="1" s="1"/>
  <c r="L76" i="1"/>
  <c r="O76" i="1" s="1"/>
  <c r="E76" i="1"/>
  <c r="H76" i="1" s="1"/>
  <c r="J76" i="1" s="1"/>
  <c r="L75" i="1"/>
  <c r="O75" i="1" s="1"/>
  <c r="W75" i="1" s="1"/>
  <c r="E75" i="1"/>
  <c r="H75" i="1" s="1"/>
  <c r="J75" i="1" s="1"/>
  <c r="L74" i="1"/>
  <c r="O74" i="1" s="1"/>
  <c r="E74" i="1"/>
  <c r="H74" i="1" s="1"/>
  <c r="J74" i="1" s="1"/>
  <c r="L73" i="1"/>
  <c r="O73" i="1" s="1"/>
  <c r="W73" i="1" s="1"/>
  <c r="E73" i="1"/>
  <c r="H73" i="1" s="1"/>
  <c r="J73" i="1" s="1"/>
  <c r="L72" i="1"/>
  <c r="O72" i="1" s="1"/>
  <c r="E72" i="1"/>
  <c r="H72" i="1" s="1"/>
  <c r="H71" i="1" s="1"/>
  <c r="T71" i="1"/>
  <c r="R71" i="1"/>
  <c r="P71" i="1"/>
  <c r="N71" i="1"/>
  <c r="M71" i="1"/>
  <c r="K71" i="1"/>
  <c r="I71" i="1"/>
  <c r="G71" i="1"/>
  <c r="F71" i="1"/>
  <c r="D71" i="1"/>
  <c r="C71" i="1"/>
  <c r="L70" i="1"/>
  <c r="O70" i="1" s="1"/>
  <c r="W70" i="1" s="1"/>
  <c r="E70" i="1"/>
  <c r="H70" i="1" s="1"/>
  <c r="J70" i="1" s="1"/>
  <c r="L69" i="1"/>
  <c r="O69" i="1" s="1"/>
  <c r="X69" i="1" s="1"/>
  <c r="E69" i="1"/>
  <c r="H69" i="1" s="1"/>
  <c r="J69" i="1" s="1"/>
  <c r="L68" i="1"/>
  <c r="O68" i="1" s="1"/>
  <c r="W68" i="1" s="1"/>
  <c r="E68" i="1"/>
  <c r="H68" i="1" s="1"/>
  <c r="J68" i="1" s="1"/>
  <c r="L67" i="1"/>
  <c r="O67" i="1" s="1"/>
  <c r="E67" i="1"/>
  <c r="H67" i="1" s="1"/>
  <c r="J67" i="1" s="1"/>
  <c r="L66" i="1"/>
  <c r="O66" i="1" s="1"/>
  <c r="W66" i="1" s="1"/>
  <c r="E66" i="1"/>
  <c r="H66" i="1" s="1"/>
  <c r="J66" i="1" s="1"/>
  <c r="L65" i="1"/>
  <c r="O65" i="1" s="1"/>
  <c r="W65" i="1" s="1"/>
  <c r="W64" i="1" s="1"/>
  <c r="E65" i="1"/>
  <c r="H65" i="1" s="1"/>
  <c r="T64" i="1"/>
  <c r="R64" i="1"/>
  <c r="P64" i="1"/>
  <c r="N64" i="1"/>
  <c r="M64" i="1"/>
  <c r="K64" i="1"/>
  <c r="I64" i="1"/>
  <c r="G64" i="1"/>
  <c r="F64" i="1"/>
  <c r="D64" i="1"/>
  <c r="C64" i="1"/>
  <c r="L63" i="1"/>
  <c r="O63" i="1" s="1"/>
  <c r="W63" i="1" s="1"/>
  <c r="E63" i="1"/>
  <c r="H63" i="1" s="1"/>
  <c r="J63" i="1" s="1"/>
  <c r="L62" i="1"/>
  <c r="O62" i="1" s="1"/>
  <c r="V62" i="1" s="1"/>
  <c r="E62" i="1"/>
  <c r="H62" i="1" s="1"/>
  <c r="J62" i="1" s="1"/>
  <c r="L61" i="1"/>
  <c r="O61" i="1" s="1"/>
  <c r="U61" i="1" s="1"/>
  <c r="E61" i="1"/>
  <c r="H61" i="1" s="1"/>
  <c r="J61" i="1" s="1"/>
  <c r="L60" i="1"/>
  <c r="O60" i="1" s="1"/>
  <c r="E60" i="1"/>
  <c r="H60" i="1" s="1"/>
  <c r="J60" i="1" s="1"/>
  <c r="L59" i="1"/>
  <c r="O59" i="1" s="1"/>
  <c r="W59" i="1" s="1"/>
  <c r="E59" i="1"/>
  <c r="H59" i="1" s="1"/>
  <c r="J59" i="1" s="1"/>
  <c r="L58" i="1"/>
  <c r="O58" i="1" s="1"/>
  <c r="X58" i="1" s="1"/>
  <c r="X57" i="1" s="1"/>
  <c r="E58" i="1"/>
  <c r="H58" i="1" s="1"/>
  <c r="H57" i="1" s="1"/>
  <c r="T57" i="1"/>
  <c r="R57" i="1"/>
  <c r="P57" i="1"/>
  <c r="N57" i="1"/>
  <c r="M57" i="1"/>
  <c r="K57" i="1"/>
  <c r="I57" i="1"/>
  <c r="G57" i="1"/>
  <c r="F57" i="1"/>
  <c r="D57" i="1"/>
  <c r="C57" i="1"/>
  <c r="L56" i="1"/>
  <c r="O56" i="1" s="1"/>
  <c r="W56" i="1" s="1"/>
  <c r="W55" i="1" s="1"/>
  <c r="E56" i="1"/>
  <c r="H56" i="1" s="1"/>
  <c r="J56" i="1" s="1"/>
  <c r="J55" i="1" s="1"/>
  <c r="T55" i="1"/>
  <c r="R55" i="1"/>
  <c r="P55" i="1"/>
  <c r="N55" i="1"/>
  <c r="M55" i="1"/>
  <c r="K55" i="1"/>
  <c r="I55" i="1"/>
  <c r="G55" i="1"/>
  <c r="F55" i="1"/>
  <c r="D55" i="1"/>
  <c r="C55" i="1"/>
  <c r="L54" i="1"/>
  <c r="O54" i="1" s="1"/>
  <c r="E54" i="1"/>
  <c r="H54" i="1" s="1"/>
  <c r="H53" i="1" s="1"/>
  <c r="T53" i="1"/>
  <c r="R53" i="1"/>
  <c r="P53" i="1"/>
  <c r="N53" i="1"/>
  <c r="M53" i="1"/>
  <c r="K53" i="1"/>
  <c r="I53" i="1"/>
  <c r="G53" i="1"/>
  <c r="F53" i="1"/>
  <c r="D53" i="1"/>
  <c r="C53" i="1"/>
  <c r="L52" i="1"/>
  <c r="O52" i="1" s="1"/>
  <c r="W52" i="1" s="1"/>
  <c r="E52" i="1"/>
  <c r="H52" i="1" s="1"/>
  <c r="J52" i="1" s="1"/>
  <c r="L51" i="1"/>
  <c r="O51" i="1" s="1"/>
  <c r="X51" i="1" s="1"/>
  <c r="E51" i="1"/>
  <c r="H51" i="1" s="1"/>
  <c r="J51" i="1" s="1"/>
  <c r="L50" i="1"/>
  <c r="O50" i="1" s="1"/>
  <c r="W50" i="1" s="1"/>
  <c r="E50" i="1"/>
  <c r="H50" i="1" s="1"/>
  <c r="J50" i="1" s="1"/>
  <c r="L49" i="1"/>
  <c r="O49" i="1" s="1"/>
  <c r="X49" i="1" s="1"/>
  <c r="E49" i="1"/>
  <c r="H49" i="1" s="1"/>
  <c r="J49" i="1" s="1"/>
  <c r="L48" i="1"/>
  <c r="O48" i="1" s="1"/>
  <c r="W48" i="1" s="1"/>
  <c r="W47" i="1" s="1"/>
  <c r="E48" i="1"/>
  <c r="H48" i="1" s="1"/>
  <c r="T47" i="1"/>
  <c r="R47" i="1"/>
  <c r="P47" i="1"/>
  <c r="N47" i="1"/>
  <c r="M47" i="1"/>
  <c r="K47" i="1"/>
  <c r="I47" i="1"/>
  <c r="G47" i="1"/>
  <c r="F47" i="1"/>
  <c r="D47" i="1"/>
  <c r="C47" i="1"/>
  <c r="L46" i="1"/>
  <c r="O46" i="1" s="1"/>
  <c r="X46" i="1" s="1"/>
  <c r="E46" i="1"/>
  <c r="H46" i="1" s="1"/>
  <c r="J46" i="1" s="1"/>
  <c r="L45" i="1"/>
  <c r="O45" i="1" s="1"/>
  <c r="Q45" i="1" s="1"/>
  <c r="E45" i="1"/>
  <c r="H45" i="1" s="1"/>
  <c r="J45" i="1" s="1"/>
  <c r="L44" i="1"/>
  <c r="O44" i="1" s="1"/>
  <c r="X44" i="1" s="1"/>
  <c r="E44" i="1"/>
  <c r="H44" i="1" s="1"/>
  <c r="J44" i="1" s="1"/>
  <c r="L43" i="1"/>
  <c r="O43" i="1" s="1"/>
  <c r="U43" i="1" s="1"/>
  <c r="U42" i="1" s="1"/>
  <c r="E43" i="1"/>
  <c r="H43" i="1" s="1"/>
  <c r="J43" i="1" s="1"/>
  <c r="J42" i="1" s="1"/>
  <c r="T42" i="1"/>
  <c r="R42" i="1"/>
  <c r="P42" i="1"/>
  <c r="N42" i="1"/>
  <c r="M42" i="1"/>
  <c r="K42" i="1"/>
  <c r="I42" i="1"/>
  <c r="G42" i="1"/>
  <c r="F42" i="1"/>
  <c r="D42" i="1"/>
  <c r="C42" i="1"/>
  <c r="L41" i="1"/>
  <c r="O41" i="1" s="1"/>
  <c r="E41" i="1"/>
  <c r="H41" i="1" s="1"/>
  <c r="H40" i="1" s="1"/>
  <c r="T40" i="1"/>
  <c r="R40" i="1"/>
  <c r="P40" i="1"/>
  <c r="N40" i="1"/>
  <c r="M40" i="1"/>
  <c r="K40" i="1"/>
  <c r="I40" i="1"/>
  <c r="G40" i="1"/>
  <c r="F40" i="1"/>
  <c r="D40" i="1"/>
  <c r="C40" i="1"/>
  <c r="L39" i="1"/>
  <c r="O39" i="1" s="1"/>
  <c r="W39" i="1" s="1"/>
  <c r="E39" i="1"/>
  <c r="H39" i="1" s="1"/>
  <c r="J39" i="1" s="1"/>
  <c r="L38" i="1"/>
  <c r="O38" i="1" s="1"/>
  <c r="E38" i="1"/>
  <c r="H38" i="1" s="1"/>
  <c r="H37" i="1" s="1"/>
  <c r="T37" i="1"/>
  <c r="R37" i="1"/>
  <c r="P37" i="1"/>
  <c r="N37" i="1"/>
  <c r="M37" i="1"/>
  <c r="K37" i="1"/>
  <c r="I37" i="1"/>
  <c r="G37" i="1"/>
  <c r="F37" i="1"/>
  <c r="D37" i="1"/>
  <c r="C37" i="1"/>
  <c r="L36" i="1"/>
  <c r="O36" i="1" s="1"/>
  <c r="U36" i="1" s="1"/>
  <c r="E36" i="1"/>
  <c r="H36" i="1" s="1"/>
  <c r="J36" i="1" s="1"/>
  <c r="L35" i="1"/>
  <c r="O35" i="1" s="1"/>
  <c r="E35" i="1"/>
  <c r="H35" i="1" s="1"/>
  <c r="H34" i="1" s="1"/>
  <c r="T34" i="1"/>
  <c r="R34" i="1"/>
  <c r="P34" i="1"/>
  <c r="N34" i="1"/>
  <c r="M34" i="1"/>
  <c r="K34" i="1"/>
  <c r="I34" i="1"/>
  <c r="G34" i="1"/>
  <c r="F34" i="1"/>
  <c r="D34" i="1"/>
  <c r="C34" i="1"/>
  <c r="L33" i="1"/>
  <c r="O33" i="1" s="1"/>
  <c r="W33" i="1" s="1"/>
  <c r="W32" i="1" s="1"/>
  <c r="E33" i="1"/>
  <c r="H33" i="1" s="1"/>
  <c r="J33" i="1" s="1"/>
  <c r="J32" i="1" s="1"/>
  <c r="T32" i="1"/>
  <c r="R32" i="1"/>
  <c r="P32" i="1"/>
  <c r="N32" i="1"/>
  <c r="M32" i="1"/>
  <c r="K32" i="1"/>
  <c r="I32" i="1"/>
  <c r="G32" i="1"/>
  <c r="F32" i="1"/>
  <c r="D32" i="1"/>
  <c r="C32" i="1"/>
  <c r="L31" i="1"/>
  <c r="O31" i="1" s="1"/>
  <c r="E31" i="1"/>
  <c r="H31" i="1" s="1"/>
  <c r="J31" i="1" s="1"/>
  <c r="L30" i="1"/>
  <c r="O30" i="1" s="1"/>
  <c r="W30" i="1" s="1"/>
  <c r="W29" i="1" s="1"/>
  <c r="E30" i="1"/>
  <c r="H30" i="1" s="1"/>
  <c r="J30" i="1" s="1"/>
  <c r="J29" i="1" s="1"/>
  <c r="T29" i="1"/>
  <c r="R29" i="1"/>
  <c r="P29" i="1"/>
  <c r="N29" i="1"/>
  <c r="M29" i="1"/>
  <c r="K29" i="1"/>
  <c r="I29" i="1"/>
  <c r="G29" i="1"/>
  <c r="F29" i="1"/>
  <c r="D29" i="1"/>
  <c r="C29" i="1"/>
  <c r="L28" i="1"/>
  <c r="O28" i="1" s="1"/>
  <c r="X28" i="1" s="1"/>
  <c r="E28" i="1"/>
  <c r="H28" i="1" s="1"/>
  <c r="J28" i="1" s="1"/>
  <c r="L27" i="1"/>
  <c r="O27" i="1" s="1"/>
  <c r="W27" i="1" s="1"/>
  <c r="E27" i="1"/>
  <c r="H27" i="1" s="1"/>
  <c r="J27" i="1" s="1"/>
  <c r="L26" i="1"/>
  <c r="O26" i="1" s="1"/>
  <c r="X26" i="1" s="1"/>
  <c r="E26" i="1"/>
  <c r="H26" i="1" s="1"/>
  <c r="J26" i="1" s="1"/>
  <c r="L25" i="1"/>
  <c r="O25" i="1" s="1"/>
  <c r="Q25" i="1" s="1"/>
  <c r="E25" i="1"/>
  <c r="H25" i="1" s="1"/>
  <c r="J25" i="1" s="1"/>
  <c r="L24" i="1"/>
  <c r="O24" i="1" s="1"/>
  <c r="E24" i="1"/>
  <c r="H24" i="1" s="1"/>
  <c r="H23" i="1" s="1"/>
  <c r="T23" i="1"/>
  <c r="R23" i="1"/>
  <c r="P23" i="1"/>
  <c r="N23" i="1"/>
  <c r="M23" i="1"/>
  <c r="K23" i="1"/>
  <c r="I23" i="1"/>
  <c r="G23" i="1"/>
  <c r="F23" i="1"/>
  <c r="D23" i="1"/>
  <c r="C23" i="1"/>
  <c r="L22" i="1"/>
  <c r="O22" i="1" s="1"/>
  <c r="Q22" i="1" s="1"/>
  <c r="E22" i="1"/>
  <c r="H22" i="1" s="1"/>
  <c r="J22" i="1" s="1"/>
  <c r="L21" i="1"/>
  <c r="O21" i="1" s="1"/>
  <c r="X21" i="1" s="1"/>
  <c r="X20" i="1" s="1"/>
  <c r="E21" i="1"/>
  <c r="H21" i="1" s="1"/>
  <c r="H20" i="1" s="1"/>
  <c r="T20" i="1"/>
  <c r="R20" i="1"/>
  <c r="P20" i="1"/>
  <c r="N20" i="1"/>
  <c r="M20" i="1"/>
  <c r="K20" i="1"/>
  <c r="I20" i="1"/>
  <c r="G20" i="1"/>
  <c r="F20" i="1"/>
  <c r="D20" i="1"/>
  <c r="C20" i="1"/>
  <c r="L19" i="1"/>
  <c r="O19" i="1" s="1"/>
  <c r="U19" i="1" s="1"/>
  <c r="E19" i="1"/>
  <c r="H19" i="1" s="1"/>
  <c r="J19" i="1" s="1"/>
  <c r="L18" i="1"/>
  <c r="O18" i="1" s="1"/>
  <c r="X18" i="1" s="1"/>
  <c r="E18" i="1"/>
  <c r="H18" i="1" s="1"/>
  <c r="J18" i="1" s="1"/>
  <c r="L17" i="1"/>
  <c r="O17" i="1" s="1"/>
  <c r="W17" i="1" s="1"/>
  <c r="W16" i="1" s="1"/>
  <c r="E17" i="1"/>
  <c r="H17" i="1" s="1"/>
  <c r="J17" i="1" s="1"/>
  <c r="J16" i="1" s="1"/>
  <c r="T16" i="1"/>
  <c r="R16" i="1"/>
  <c r="P16" i="1"/>
  <c r="N16" i="1"/>
  <c r="M16" i="1"/>
  <c r="K16" i="1"/>
  <c r="I16" i="1"/>
  <c r="G16" i="1"/>
  <c r="F16" i="1"/>
  <c r="D16" i="1"/>
  <c r="C16" i="1"/>
  <c r="L15" i="1"/>
  <c r="O15" i="1" s="1"/>
  <c r="E15" i="1"/>
  <c r="H15" i="1" s="1"/>
  <c r="J15" i="1" s="1"/>
  <c r="L14" i="1"/>
  <c r="O14" i="1" s="1"/>
  <c r="W14" i="1" s="1"/>
  <c r="E14" i="1"/>
  <c r="H14" i="1" s="1"/>
  <c r="J14" i="1" s="1"/>
  <c r="L13" i="1"/>
  <c r="O13" i="1" s="1"/>
  <c r="S13" i="1" s="1"/>
  <c r="E13" i="1"/>
  <c r="H13" i="1" s="1"/>
  <c r="J13" i="1" s="1"/>
  <c r="L12" i="1"/>
  <c r="O12" i="1" s="1"/>
  <c r="W12" i="1" s="1"/>
  <c r="E12" i="1"/>
  <c r="H12" i="1" s="1"/>
  <c r="J12" i="1" s="1"/>
  <c r="L11" i="1"/>
  <c r="O11" i="1" s="1"/>
  <c r="V11" i="1" s="1"/>
  <c r="E11" i="1"/>
  <c r="H11" i="1" s="1"/>
  <c r="J11" i="1" s="1"/>
  <c r="L10" i="1"/>
  <c r="O10" i="1" s="1"/>
  <c r="U10" i="1" s="1"/>
  <c r="U9" i="1" s="1"/>
  <c r="E10" i="1"/>
  <c r="H10" i="1" s="1"/>
  <c r="J10" i="1" s="1"/>
  <c r="J9" i="1" s="1"/>
  <c r="T9" i="1"/>
  <c r="R9" i="1"/>
  <c r="P9" i="1"/>
  <c r="N9" i="1"/>
  <c r="M9" i="1"/>
  <c r="K9" i="1"/>
  <c r="I9" i="1"/>
  <c r="G9" i="1"/>
  <c r="F9" i="1"/>
  <c r="D9" i="1"/>
  <c r="C9" i="1"/>
  <c r="L8" i="1"/>
  <c r="O8" i="1" s="1"/>
  <c r="E8" i="1"/>
  <c r="H8" i="1" s="1"/>
  <c r="J8" i="1" s="1"/>
  <c r="J7" i="1" s="1"/>
  <c r="T7" i="1"/>
  <c r="R7" i="1"/>
  <c r="P7" i="1"/>
  <c r="N7" i="1"/>
  <c r="M7" i="1"/>
  <c r="K7" i="1"/>
  <c r="I7" i="1"/>
  <c r="G7" i="1"/>
  <c r="F7" i="1"/>
  <c r="D7" i="1"/>
  <c r="C7" i="1"/>
  <c r="L29" i="1" l="1"/>
  <c r="Q97" i="1"/>
  <c r="U102" i="1"/>
  <c r="L7" i="1"/>
  <c r="E37" i="1"/>
  <c r="L57" i="1"/>
  <c r="W88" i="1"/>
  <c r="E89" i="1"/>
  <c r="L91" i="1"/>
  <c r="W104" i="1"/>
  <c r="L120" i="1"/>
  <c r="L32" i="1"/>
  <c r="L110" i="1"/>
  <c r="E122" i="1"/>
  <c r="L122" i="1"/>
  <c r="W79" i="1"/>
  <c r="U12" i="1"/>
  <c r="W19" i="1"/>
  <c r="E20" i="1"/>
  <c r="W22" i="1"/>
  <c r="W25" i="1"/>
  <c r="L40" i="1"/>
  <c r="E93" i="1"/>
  <c r="E118" i="1"/>
  <c r="L118" i="1"/>
  <c r="L16" i="1"/>
  <c r="L42" i="1"/>
  <c r="Q68" i="1"/>
  <c r="U27" i="1"/>
  <c r="X15" i="1"/>
  <c r="V15" i="1"/>
  <c r="X31" i="1"/>
  <c r="V31" i="1"/>
  <c r="W60" i="1"/>
  <c r="S60" i="1"/>
  <c r="X8" i="1"/>
  <c r="X7" i="1" s="1"/>
  <c r="O7" i="1"/>
  <c r="S8" i="1"/>
  <c r="S7" i="1" s="1"/>
  <c r="X38" i="1"/>
  <c r="X37" i="1" s="1"/>
  <c r="V38" i="1"/>
  <c r="V37" i="1" s="1"/>
  <c r="V82" i="1"/>
  <c r="S82" i="1"/>
  <c r="X103" i="1"/>
  <c r="S103" i="1"/>
  <c r="V90" i="1"/>
  <c r="V89" i="1" s="1"/>
  <c r="S90" i="1"/>
  <c r="S89" i="1" s="1"/>
  <c r="O89" i="1"/>
  <c r="X105" i="1"/>
  <c r="V105" i="1"/>
  <c r="X87" i="1"/>
  <c r="S87" i="1"/>
  <c r="V99" i="1"/>
  <c r="V98" i="1" s="1"/>
  <c r="S99" i="1"/>
  <c r="S98" i="1" s="1"/>
  <c r="E16" i="1"/>
  <c r="E32" i="1"/>
  <c r="W36" i="1"/>
  <c r="U45" i="1"/>
  <c r="L47" i="1"/>
  <c r="J54" i="1"/>
  <c r="J53" i="1" s="1"/>
  <c r="E64" i="1"/>
  <c r="J72" i="1"/>
  <c r="J71" i="1" s="1"/>
  <c r="Q75" i="1"/>
  <c r="V84" i="1"/>
  <c r="Q95" i="1"/>
  <c r="W97" i="1"/>
  <c r="E98" i="1"/>
  <c r="Q108" i="1"/>
  <c r="Q117" i="1"/>
  <c r="E127" i="1"/>
  <c r="E130" i="1"/>
  <c r="L130" i="1"/>
  <c r="W45" i="1"/>
  <c r="U75" i="1"/>
  <c r="S95" i="1"/>
  <c r="E9" i="1"/>
  <c r="U22" i="1"/>
  <c r="E23" i="1"/>
  <c r="L23" i="1"/>
  <c r="L34" i="1"/>
  <c r="E42" i="1"/>
  <c r="W43" i="1"/>
  <c r="W42" i="1" s="1"/>
  <c r="Q48" i="1"/>
  <c r="Q47" i="1" s="1"/>
  <c r="S49" i="1"/>
  <c r="E53" i="1"/>
  <c r="E71" i="1"/>
  <c r="Q79" i="1"/>
  <c r="E91" i="1"/>
  <c r="V24" i="1"/>
  <c r="V23" i="1" s="1"/>
  <c r="S24" i="1"/>
  <c r="S23" i="1" s="1"/>
  <c r="O23" i="1"/>
  <c r="X24" i="1"/>
  <c r="X23" i="1" s="1"/>
  <c r="X35" i="1"/>
  <c r="X34" i="1" s="1"/>
  <c r="S35" i="1"/>
  <c r="S34" i="1" s="1"/>
  <c r="O34" i="1"/>
  <c r="X54" i="1"/>
  <c r="X53" i="1" s="1"/>
  <c r="V54" i="1"/>
  <c r="V53" i="1" s="1"/>
  <c r="X72" i="1"/>
  <c r="X71" i="1" s="1"/>
  <c r="V72" i="1"/>
  <c r="V71" i="1" s="1"/>
  <c r="V74" i="1"/>
  <c r="X74" i="1"/>
  <c r="S74" i="1"/>
  <c r="X76" i="1"/>
  <c r="V76" i="1"/>
  <c r="V107" i="1"/>
  <c r="X107" i="1"/>
  <c r="S107" i="1"/>
  <c r="U129" i="1"/>
  <c r="W129" i="1"/>
  <c r="Q129" i="1"/>
  <c r="V114" i="1"/>
  <c r="X114" i="1"/>
  <c r="S114" i="1"/>
  <c r="J121" i="1"/>
  <c r="J120" i="1" s="1"/>
  <c r="H120" i="1"/>
  <c r="J48" i="1"/>
  <c r="J47" i="1" s="1"/>
  <c r="H47" i="1"/>
  <c r="V67" i="1"/>
  <c r="X67" i="1"/>
  <c r="S67" i="1"/>
  <c r="X41" i="1"/>
  <c r="X40" i="1" s="1"/>
  <c r="S41" i="1"/>
  <c r="S40" i="1" s="1"/>
  <c r="O40" i="1"/>
  <c r="H122" i="1"/>
  <c r="J123" i="1"/>
  <c r="J122" i="1" s="1"/>
  <c r="V8" i="1"/>
  <c r="V7" i="1" s="1"/>
  <c r="W10" i="1"/>
  <c r="W9" i="1" s="1"/>
  <c r="X13" i="1"/>
  <c r="Q14" i="1"/>
  <c r="S18" i="1"/>
  <c r="H29" i="1"/>
  <c r="Q30" i="1"/>
  <c r="Q29" i="1" s="1"/>
  <c r="E34" i="1"/>
  <c r="J38" i="1"/>
  <c r="J37" i="1" s="1"/>
  <c r="Q39" i="1"/>
  <c r="E40" i="1"/>
  <c r="V46" i="1"/>
  <c r="E47" i="1"/>
  <c r="V49" i="1"/>
  <c r="S51" i="1"/>
  <c r="U52" i="1"/>
  <c r="H55" i="1"/>
  <c r="Q56" i="1"/>
  <c r="Q55" i="1" s="1"/>
  <c r="E57" i="1"/>
  <c r="X60" i="1"/>
  <c r="U68" i="1"/>
  <c r="S78" i="1"/>
  <c r="V80" i="1"/>
  <c r="X82" i="1"/>
  <c r="Q83" i="1"/>
  <c r="H85" i="1"/>
  <c r="V87" i="1"/>
  <c r="X90" i="1"/>
  <c r="X89" i="1" s="1"/>
  <c r="Q92" i="1"/>
  <c r="Q91" i="1" s="1"/>
  <c r="O93" i="1"/>
  <c r="S94" i="1"/>
  <c r="S93" i="1" s="1"/>
  <c r="S96" i="1"/>
  <c r="O98" i="1"/>
  <c r="X99" i="1"/>
  <c r="X98" i="1" s="1"/>
  <c r="Q100" i="1"/>
  <c r="V103" i="1"/>
  <c r="H110" i="1"/>
  <c r="Q126" i="1"/>
  <c r="E7" i="1"/>
  <c r="L9" i="1"/>
  <c r="U14" i="1"/>
  <c r="H16" i="1"/>
  <c r="V18" i="1"/>
  <c r="L20" i="1"/>
  <c r="U30" i="1"/>
  <c r="U29" i="1" s="1"/>
  <c r="H32" i="1"/>
  <c r="L53" i="1"/>
  <c r="L55" i="1"/>
  <c r="O57" i="1"/>
  <c r="L64" i="1"/>
  <c r="U70" i="1"/>
  <c r="L71" i="1"/>
  <c r="V78" i="1"/>
  <c r="U83" i="1"/>
  <c r="L85" i="1"/>
  <c r="Q88" i="1"/>
  <c r="L89" i="1"/>
  <c r="U92" i="1"/>
  <c r="U91" i="1" s="1"/>
  <c r="V96" i="1"/>
  <c r="U100" i="1"/>
  <c r="Q104" i="1"/>
  <c r="E120" i="1"/>
  <c r="W126" i="1"/>
  <c r="L127" i="1"/>
  <c r="O130" i="1"/>
  <c r="E29" i="1"/>
  <c r="L37" i="1"/>
  <c r="E55" i="1"/>
  <c r="E85" i="1"/>
  <c r="L93" i="1"/>
  <c r="L98" i="1"/>
  <c r="E110" i="1"/>
  <c r="U21" i="1"/>
  <c r="U20" i="1" s="1"/>
  <c r="W21" i="1"/>
  <c r="W20" i="1" s="1"/>
  <c r="Q21" i="1"/>
  <c r="Q20" i="1" s="1"/>
  <c r="J24" i="1"/>
  <c r="J23" i="1" s="1"/>
  <c r="S26" i="1"/>
  <c r="U28" i="1"/>
  <c r="W28" i="1"/>
  <c r="Q28" i="1"/>
  <c r="Q33" i="1"/>
  <c r="Q32" i="1" s="1"/>
  <c r="Q10" i="1"/>
  <c r="Q9" i="1" s="1"/>
  <c r="U17" i="1"/>
  <c r="U16" i="1" s="1"/>
  <c r="Q19" i="1"/>
  <c r="O20" i="1"/>
  <c r="S21" i="1"/>
  <c r="S20" i="1" s="1"/>
  <c r="V26" i="1"/>
  <c r="X27" i="1"/>
  <c r="S27" i="1"/>
  <c r="V27" i="1"/>
  <c r="S28" i="1"/>
  <c r="U31" i="1"/>
  <c r="W31" i="1"/>
  <c r="Q31" i="1"/>
  <c r="U33" i="1"/>
  <c r="U32" i="1" s="1"/>
  <c r="J35" i="1"/>
  <c r="J34" i="1" s="1"/>
  <c r="V35" i="1"/>
  <c r="V34" i="1" s="1"/>
  <c r="X36" i="1"/>
  <c r="S36" i="1"/>
  <c r="V36" i="1"/>
  <c r="W38" i="1"/>
  <c r="W37" i="1" s="1"/>
  <c r="Q38" i="1"/>
  <c r="Q37" i="1" s="1"/>
  <c r="U38" i="1"/>
  <c r="U37" i="1" s="1"/>
  <c r="U39" i="1"/>
  <c r="J41" i="1"/>
  <c r="J40" i="1" s="1"/>
  <c r="V41" i="1"/>
  <c r="V40" i="1" s="1"/>
  <c r="V43" i="1"/>
  <c r="V42" i="1" s="1"/>
  <c r="X43" i="1"/>
  <c r="X42" i="1" s="1"/>
  <c r="S43" i="1"/>
  <c r="S42" i="1" s="1"/>
  <c r="O42" i="1"/>
  <c r="S44" i="1"/>
  <c r="U46" i="1"/>
  <c r="W46" i="1"/>
  <c r="Q46" i="1"/>
  <c r="U48" i="1"/>
  <c r="U47" i="1" s="1"/>
  <c r="Q50" i="1"/>
  <c r="V51" i="1"/>
  <c r="X52" i="1"/>
  <c r="S52" i="1"/>
  <c r="V52" i="1"/>
  <c r="W54" i="1"/>
  <c r="W53" i="1" s="1"/>
  <c r="Q54" i="1"/>
  <c r="Q53" i="1" s="1"/>
  <c r="U54" i="1"/>
  <c r="U53" i="1" s="1"/>
  <c r="U56" i="1"/>
  <c r="U55" i="1" s="1"/>
  <c r="J58" i="1"/>
  <c r="J57" i="1" s="1"/>
  <c r="V58" i="1"/>
  <c r="V57" i="1" s="1"/>
  <c r="V59" i="1"/>
  <c r="U59" i="1"/>
  <c r="X59" i="1"/>
  <c r="S59" i="1"/>
  <c r="Q63" i="1"/>
  <c r="U11" i="1"/>
  <c r="W11" i="1"/>
  <c r="Q11" i="1"/>
  <c r="H7" i="1"/>
  <c r="S11" i="1"/>
  <c r="W13" i="1"/>
  <c r="Q13" i="1"/>
  <c r="U13" i="1"/>
  <c r="Q17" i="1"/>
  <c r="Q16" i="1" s="1"/>
  <c r="V25" i="1"/>
  <c r="X25" i="1"/>
  <c r="S25" i="1"/>
  <c r="V12" i="1"/>
  <c r="X12" i="1"/>
  <c r="S12" i="1"/>
  <c r="U15" i="1"/>
  <c r="W15" i="1"/>
  <c r="Q15" i="1"/>
  <c r="U8" i="1"/>
  <c r="U7" i="1" s="1"/>
  <c r="W8" i="1"/>
  <c r="W7" i="1" s="1"/>
  <c r="Q8" i="1"/>
  <c r="Q7" i="1" s="1"/>
  <c r="H9" i="1"/>
  <c r="X11" i="1"/>
  <c r="Q12" i="1"/>
  <c r="V13" i="1"/>
  <c r="X14" i="1"/>
  <c r="S14" i="1"/>
  <c r="V14" i="1"/>
  <c r="S15" i="1"/>
  <c r="U18" i="1"/>
  <c r="W18" i="1"/>
  <c r="Q18" i="1"/>
  <c r="J21" i="1"/>
  <c r="J20" i="1" s="1"/>
  <c r="V21" i="1"/>
  <c r="V20" i="1" s="1"/>
  <c r="V22" i="1"/>
  <c r="X22" i="1"/>
  <c r="S22" i="1"/>
  <c r="U24" i="1"/>
  <c r="U23" i="1" s="1"/>
  <c r="W24" i="1"/>
  <c r="W23" i="1" s="1"/>
  <c r="Q24" i="1"/>
  <c r="Q23" i="1" s="1"/>
  <c r="U25" i="1"/>
  <c r="Q27" i="1"/>
  <c r="V28" i="1"/>
  <c r="X30" i="1"/>
  <c r="X29" i="1" s="1"/>
  <c r="S30" i="1"/>
  <c r="S29" i="1" s="1"/>
  <c r="O29" i="1"/>
  <c r="V30" i="1"/>
  <c r="V29" i="1" s="1"/>
  <c r="S31" i="1"/>
  <c r="Q36" i="1"/>
  <c r="O37" i="1"/>
  <c r="S38" i="1"/>
  <c r="S37" i="1" s="1"/>
  <c r="Q43" i="1"/>
  <c r="Q42" i="1" s="1"/>
  <c r="V44" i="1"/>
  <c r="X45" i="1"/>
  <c r="S45" i="1"/>
  <c r="V45" i="1"/>
  <c r="S46" i="1"/>
  <c r="U49" i="1"/>
  <c r="W49" i="1"/>
  <c r="Q49" i="1"/>
  <c r="U50" i="1"/>
  <c r="Q52" i="1"/>
  <c r="O53" i="1"/>
  <c r="S54" i="1"/>
  <c r="S53" i="1" s="1"/>
  <c r="Q59" i="1"/>
  <c r="W26" i="1"/>
  <c r="Q26" i="1"/>
  <c r="U26" i="1"/>
  <c r="X33" i="1"/>
  <c r="X32" i="1" s="1"/>
  <c r="S33" i="1"/>
  <c r="S32" i="1" s="1"/>
  <c r="O32" i="1"/>
  <c r="V33" i="1"/>
  <c r="V32" i="1" s="1"/>
  <c r="W35" i="1"/>
  <c r="W34" i="1" s="1"/>
  <c r="Q35" i="1"/>
  <c r="Q34" i="1" s="1"/>
  <c r="U35" i="1"/>
  <c r="U34" i="1" s="1"/>
  <c r="X39" i="1"/>
  <c r="S39" i="1"/>
  <c r="V39" i="1"/>
  <c r="W41" i="1"/>
  <c r="W40" i="1" s="1"/>
  <c r="Q41" i="1"/>
  <c r="Q40" i="1" s="1"/>
  <c r="U41" i="1"/>
  <c r="U40" i="1" s="1"/>
  <c r="H42" i="1"/>
  <c r="X48" i="1"/>
  <c r="X47" i="1" s="1"/>
  <c r="S48" i="1"/>
  <c r="S47" i="1" s="1"/>
  <c r="O47" i="1"/>
  <c r="V48" i="1"/>
  <c r="V47" i="1" s="1"/>
  <c r="W51" i="1"/>
  <c r="Q51" i="1"/>
  <c r="U51" i="1"/>
  <c r="V56" i="1"/>
  <c r="V55" i="1" s="1"/>
  <c r="X56" i="1"/>
  <c r="X55" i="1" s="1"/>
  <c r="S56" i="1"/>
  <c r="S55" i="1" s="1"/>
  <c r="O55" i="1"/>
  <c r="U58" i="1"/>
  <c r="U57" i="1" s="1"/>
  <c r="W58" i="1"/>
  <c r="W57" i="1" s="1"/>
  <c r="Q58" i="1"/>
  <c r="Q57" i="1" s="1"/>
  <c r="H64" i="1"/>
  <c r="J65" i="1"/>
  <c r="J64" i="1" s="1"/>
  <c r="X17" i="1"/>
  <c r="X16" i="1" s="1"/>
  <c r="S17" i="1"/>
  <c r="S16" i="1" s="1"/>
  <c r="O16" i="1"/>
  <c r="V17" i="1"/>
  <c r="V16" i="1" s="1"/>
  <c r="X10" i="1"/>
  <c r="X9" i="1" s="1"/>
  <c r="S10" i="1"/>
  <c r="S9" i="1" s="1"/>
  <c r="O9" i="1"/>
  <c r="V10" i="1"/>
  <c r="V9" i="1" s="1"/>
  <c r="V19" i="1"/>
  <c r="X19" i="1"/>
  <c r="S19" i="1"/>
  <c r="W44" i="1"/>
  <c r="Q44" i="1"/>
  <c r="U44" i="1"/>
  <c r="V50" i="1"/>
  <c r="X50" i="1"/>
  <c r="S50" i="1"/>
  <c r="S58" i="1"/>
  <c r="S57" i="1" s="1"/>
  <c r="X61" i="1"/>
  <c r="S61" i="1"/>
  <c r="W61" i="1"/>
  <c r="Q61" i="1"/>
  <c r="V61" i="1"/>
  <c r="U62" i="1"/>
  <c r="X62" i="1"/>
  <c r="S62" i="1"/>
  <c r="W62" i="1"/>
  <c r="Q62" i="1"/>
  <c r="V63" i="1"/>
  <c r="U63" i="1"/>
  <c r="X63" i="1"/>
  <c r="S63" i="1"/>
  <c r="U60" i="1"/>
  <c r="Q65" i="1"/>
  <c r="Q64" i="1" s="1"/>
  <c r="X65" i="1"/>
  <c r="X64" i="1" s="1"/>
  <c r="Q66" i="1"/>
  <c r="V68" i="1"/>
  <c r="X68" i="1"/>
  <c r="S68" i="1"/>
  <c r="S69" i="1"/>
  <c r="Q73" i="1"/>
  <c r="V75" i="1"/>
  <c r="X75" i="1"/>
  <c r="S75" i="1"/>
  <c r="S76" i="1"/>
  <c r="U78" i="1"/>
  <c r="W78" i="1"/>
  <c r="Q78" i="1"/>
  <c r="Q81" i="1"/>
  <c r="V83" i="1"/>
  <c r="X83" i="1"/>
  <c r="S83" i="1"/>
  <c r="S84" i="1"/>
  <c r="W87" i="1"/>
  <c r="Q87" i="1"/>
  <c r="U87" i="1"/>
  <c r="J90" i="1"/>
  <c r="J89" i="1" s="1"/>
  <c r="V92" i="1"/>
  <c r="V91" i="1" s="1"/>
  <c r="X92" i="1"/>
  <c r="X91" i="1" s="1"/>
  <c r="S92" i="1"/>
  <c r="S91" i="1" s="1"/>
  <c r="O91" i="1"/>
  <c r="U94" i="1"/>
  <c r="U93" i="1" s="1"/>
  <c r="V94" i="1"/>
  <c r="V93" i="1" s="1"/>
  <c r="X94" i="1"/>
  <c r="X93" i="1" s="1"/>
  <c r="Q94" i="1"/>
  <c r="Q93" i="1" s="1"/>
  <c r="H98" i="1"/>
  <c r="J99" i="1"/>
  <c r="J98" i="1" s="1"/>
  <c r="V60" i="1"/>
  <c r="O64" i="1"/>
  <c r="S65" i="1"/>
  <c r="S64" i="1" s="1"/>
  <c r="U66" i="1"/>
  <c r="V69" i="1"/>
  <c r="X70" i="1"/>
  <c r="S70" i="1"/>
  <c r="V70" i="1"/>
  <c r="W72" i="1"/>
  <c r="W71" i="1" s="1"/>
  <c r="Q72" i="1"/>
  <c r="Q71" i="1" s="1"/>
  <c r="U72" i="1"/>
  <c r="U71" i="1" s="1"/>
  <c r="U73" i="1"/>
  <c r="X77" i="1"/>
  <c r="S77" i="1"/>
  <c r="V77" i="1"/>
  <c r="W80" i="1"/>
  <c r="Q80" i="1"/>
  <c r="U80" i="1"/>
  <c r="U81" i="1"/>
  <c r="V86" i="1"/>
  <c r="V85" i="1" s="1"/>
  <c r="X86" i="1"/>
  <c r="X85" i="1" s="1"/>
  <c r="S86" i="1"/>
  <c r="S85" i="1" s="1"/>
  <c r="O85" i="1"/>
  <c r="Q60" i="1"/>
  <c r="U65" i="1"/>
  <c r="U64" i="1" s="1"/>
  <c r="U67" i="1"/>
  <c r="W67" i="1"/>
  <c r="Q67" i="1"/>
  <c r="Q70" i="1"/>
  <c r="O71" i="1"/>
  <c r="S72" i="1"/>
  <c r="S71" i="1" s="1"/>
  <c r="U74" i="1"/>
  <c r="W74" i="1"/>
  <c r="Q74" i="1"/>
  <c r="Q77" i="1"/>
  <c r="V79" i="1"/>
  <c r="X79" i="1"/>
  <c r="S79" i="1"/>
  <c r="S80" i="1"/>
  <c r="U82" i="1"/>
  <c r="W82" i="1"/>
  <c r="Q82" i="1"/>
  <c r="Q86" i="1"/>
  <c r="Q85" i="1" s="1"/>
  <c r="X88" i="1"/>
  <c r="S88" i="1"/>
  <c r="V88" i="1"/>
  <c r="W90" i="1"/>
  <c r="W89" i="1" s="1"/>
  <c r="Q90" i="1"/>
  <c r="Q89" i="1" s="1"/>
  <c r="U90" i="1"/>
  <c r="U89" i="1" s="1"/>
  <c r="H91" i="1"/>
  <c r="J94" i="1"/>
  <c r="J93" i="1" s="1"/>
  <c r="W101" i="1"/>
  <c r="Q101" i="1"/>
  <c r="U101" i="1"/>
  <c r="X101" i="1"/>
  <c r="S101" i="1"/>
  <c r="V65" i="1"/>
  <c r="V64" i="1" s="1"/>
  <c r="X66" i="1"/>
  <c r="S66" i="1"/>
  <c r="V66" i="1"/>
  <c r="W69" i="1"/>
  <c r="Q69" i="1"/>
  <c r="U69" i="1"/>
  <c r="X73" i="1"/>
  <c r="S73" i="1"/>
  <c r="V73" i="1"/>
  <c r="W76" i="1"/>
  <c r="Q76" i="1"/>
  <c r="U76" i="1"/>
  <c r="U77" i="1"/>
  <c r="X81" i="1"/>
  <c r="S81" i="1"/>
  <c r="V81" i="1"/>
  <c r="W84" i="1"/>
  <c r="Q84" i="1"/>
  <c r="U84" i="1"/>
  <c r="U86" i="1"/>
  <c r="U85" i="1" s="1"/>
  <c r="X95" i="1"/>
  <c r="V95" i="1"/>
  <c r="W95" i="1"/>
  <c r="U96" i="1"/>
  <c r="W96" i="1"/>
  <c r="Q96" i="1"/>
  <c r="V100" i="1"/>
  <c r="X100" i="1"/>
  <c r="S100" i="1"/>
  <c r="U103" i="1"/>
  <c r="W103" i="1"/>
  <c r="Q103" i="1"/>
  <c r="Q106" i="1"/>
  <c r="W108" i="1"/>
  <c r="V108" i="1"/>
  <c r="X108" i="1"/>
  <c r="S108" i="1"/>
  <c r="Q113" i="1"/>
  <c r="W124" i="1"/>
  <c r="Q124" i="1"/>
  <c r="V124" i="1"/>
  <c r="U124" i="1"/>
  <c r="X124" i="1"/>
  <c r="S124" i="1"/>
  <c r="X102" i="1"/>
  <c r="S102" i="1"/>
  <c r="V102" i="1"/>
  <c r="W105" i="1"/>
  <c r="Q105" i="1"/>
  <c r="U105" i="1"/>
  <c r="U106" i="1"/>
  <c r="X109" i="1"/>
  <c r="S109" i="1"/>
  <c r="W109" i="1"/>
  <c r="Q109" i="1"/>
  <c r="U109" i="1"/>
  <c r="X119" i="1"/>
  <c r="X118" i="1" s="1"/>
  <c r="S119" i="1"/>
  <c r="S118" i="1" s="1"/>
  <c r="O118" i="1"/>
  <c r="W119" i="1"/>
  <c r="W118" i="1" s="1"/>
  <c r="Q119" i="1"/>
  <c r="Q118" i="1" s="1"/>
  <c r="U119" i="1"/>
  <c r="U118" i="1" s="1"/>
  <c r="J131" i="1"/>
  <c r="J130" i="1" s="1"/>
  <c r="H130" i="1"/>
  <c r="V97" i="1"/>
  <c r="X97" i="1"/>
  <c r="S97" i="1"/>
  <c r="U99" i="1"/>
  <c r="U98" i="1" s="1"/>
  <c r="W99" i="1"/>
  <c r="W98" i="1" s="1"/>
  <c r="Q99" i="1"/>
  <c r="Q98" i="1" s="1"/>
  <c r="Q102" i="1"/>
  <c r="V104" i="1"/>
  <c r="X104" i="1"/>
  <c r="S104" i="1"/>
  <c r="S105" i="1"/>
  <c r="U107" i="1"/>
  <c r="W107" i="1"/>
  <c r="Q107" i="1"/>
  <c r="V109" i="1"/>
  <c r="W115" i="1"/>
  <c r="Q115" i="1"/>
  <c r="V115" i="1"/>
  <c r="X115" i="1"/>
  <c r="S115" i="1"/>
  <c r="X116" i="1"/>
  <c r="S116" i="1"/>
  <c r="W116" i="1"/>
  <c r="Q116" i="1"/>
  <c r="U116" i="1"/>
  <c r="U117" i="1"/>
  <c r="X117" i="1"/>
  <c r="S117" i="1"/>
  <c r="V117" i="1"/>
  <c r="V119" i="1"/>
  <c r="V118" i="1" s="1"/>
  <c r="W121" i="1"/>
  <c r="W120" i="1" s="1"/>
  <c r="Q121" i="1"/>
  <c r="Q120" i="1" s="1"/>
  <c r="V121" i="1"/>
  <c r="V120" i="1" s="1"/>
  <c r="U121" i="1"/>
  <c r="U120" i="1" s="1"/>
  <c r="X121" i="1"/>
  <c r="X120" i="1" s="1"/>
  <c r="S121" i="1"/>
  <c r="S120" i="1" s="1"/>
  <c r="O120" i="1"/>
  <c r="V123" i="1"/>
  <c r="V122" i="1" s="1"/>
  <c r="U123" i="1"/>
  <c r="U122" i="1" s="1"/>
  <c r="X123" i="1"/>
  <c r="X122" i="1" s="1"/>
  <c r="S123" i="1"/>
  <c r="S122" i="1" s="1"/>
  <c r="O122" i="1"/>
  <c r="W123" i="1"/>
  <c r="W122" i="1" s="1"/>
  <c r="Q123" i="1"/>
  <c r="Q122" i="1" s="1"/>
  <c r="J128" i="1"/>
  <c r="J127" i="1" s="1"/>
  <c r="H127" i="1"/>
  <c r="X106" i="1"/>
  <c r="S106" i="1"/>
  <c r="V106" i="1"/>
  <c r="W111" i="1"/>
  <c r="W110" i="1" s="1"/>
  <c r="Q111" i="1"/>
  <c r="Q110" i="1" s="1"/>
  <c r="V111" i="1"/>
  <c r="V110" i="1" s="1"/>
  <c r="X111" i="1"/>
  <c r="X110" i="1" s="1"/>
  <c r="S111" i="1"/>
  <c r="S110" i="1" s="1"/>
  <c r="O110" i="1"/>
  <c r="X112" i="1"/>
  <c r="S112" i="1"/>
  <c r="W112" i="1"/>
  <c r="Q112" i="1"/>
  <c r="U112" i="1"/>
  <c r="U113" i="1"/>
  <c r="X113" i="1"/>
  <c r="S113" i="1"/>
  <c r="V113" i="1"/>
  <c r="J119" i="1"/>
  <c r="J118" i="1" s="1"/>
  <c r="H118" i="1"/>
  <c r="Q114" i="1"/>
  <c r="W114" i="1"/>
  <c r="U125" i="1"/>
  <c r="V126" i="1"/>
  <c r="U128" i="1"/>
  <c r="U127" i="1" s="1"/>
  <c r="V129" i="1"/>
  <c r="U131" i="1"/>
  <c r="U130" i="1" s="1"/>
  <c r="V125" i="1"/>
  <c r="V128" i="1"/>
  <c r="V127" i="1" s="1"/>
  <c r="V131" i="1"/>
  <c r="V130" i="1" s="1"/>
  <c r="U114" i="1"/>
  <c r="Q125" i="1"/>
  <c r="W125" i="1"/>
  <c r="S126" i="1"/>
  <c r="X126" i="1"/>
  <c r="Q128" i="1"/>
  <c r="Q127" i="1" s="1"/>
  <c r="W128" i="1"/>
  <c r="W127" i="1" s="1"/>
  <c r="S129" i="1"/>
  <c r="X129" i="1"/>
  <c r="Q131" i="1"/>
  <c r="Q130" i="1" s="1"/>
  <c r="W131" i="1"/>
  <c r="W130" i="1" s="1"/>
  <c r="S125" i="1"/>
  <c r="O127" i="1"/>
  <c r="S128" i="1"/>
  <c r="S127" i="1" s="1"/>
  <c r="S131" i="1"/>
  <c r="S130" i="1" s="1"/>
</calcChain>
</file>

<file path=xl/sharedStrings.xml><?xml version="1.0" encoding="utf-8"?>
<sst xmlns="http://schemas.openxmlformats.org/spreadsheetml/2006/main" count="306" uniqueCount="258">
  <si>
    <t>№ п/п</t>
  </si>
  <si>
    <t>Наименование учреждения / субъект РФ</t>
  </si>
  <si>
    <t>Штатная численность, единиц</t>
  </si>
  <si>
    <t>2018 год</t>
  </si>
  <si>
    <t>2019 год</t>
  </si>
  <si>
    <t>2020 год</t>
  </si>
  <si>
    <t>2021 год</t>
  </si>
  <si>
    <t>Дополнительная потребность на достижение среднемесячной заработной платы работников учреждений уровня субъекта РФ в 2019 году, тыс.руб.</t>
  </si>
  <si>
    <t>Дополнительная потребность на достижение среднемесячной заработной платы работников учреждений уровня субъекта РФ в 2020 году, тыс.руб.</t>
  </si>
  <si>
    <t>Дополнительная потребность на достижение среднемесячной заработной платы работников учреждений уровня субъекта РФ в 2021 году, тыс.руб.</t>
  </si>
  <si>
    <t>Среднеспи-сочная численность, единиц</t>
  </si>
  <si>
    <t>Фонд начисленной заработной платы,
тыс.руб.</t>
  </si>
  <si>
    <t>Среднемясчная заработная плата, руб.</t>
  </si>
  <si>
    <t>Среднеме-сячный доход от трудовой деятельности по субъектам РФ, руб.</t>
  </si>
  <si>
    <t>Соотношение среднемесячной заработной платы работников учреждений к среднемесячному доходу от трудовой деятельности в субъекте РФ, %.</t>
  </si>
  <si>
    <t>Всего</t>
  </si>
  <si>
    <t>в том числе:</t>
  </si>
  <si>
    <t>бюджет</t>
  </si>
  <si>
    <t>внебюджет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</si>
  <si>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</si>
  <si>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</si>
  <si>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</si>
  <si>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</si>
  <si>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</si>
  <si>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</si>
  <si>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</si>
  <si>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</si>
  <si>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</si>
  <si>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</si>
  <si>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</si>
  <si>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</si>
  <si>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</si>
  <si>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</si>
  <si>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</si>
  <si>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</si>
  <si>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</si>
  <si>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</si>
  <si>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</si>
  <si>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</si>
  <si>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</si>
  <si>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</si>
  <si>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</si>
  <si>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Итого по ФГБУ "Башкирское УГМС"</t>
  </si>
  <si>
    <t>1.1</t>
  </si>
  <si>
    <t>Республика Башкортостан</t>
  </si>
  <si>
    <t>Итого по ФГБУ "Верхне-Волжское УГМС"</t>
  </si>
  <si>
    <t>2.1</t>
  </si>
  <si>
    <t>Нижегородская область</t>
  </si>
  <si>
    <t>2.2</t>
  </si>
  <si>
    <t>Кировская область</t>
  </si>
  <si>
    <t>2.3</t>
  </si>
  <si>
    <t>Республика Марий Эл</t>
  </si>
  <si>
    <t>2.4</t>
  </si>
  <si>
    <t>Республика Мордовия</t>
  </si>
  <si>
    <t>2.5</t>
  </si>
  <si>
    <t>Удмуртская Республика </t>
  </si>
  <si>
    <t>2.6</t>
  </si>
  <si>
    <t>Чувашская Республика</t>
  </si>
  <si>
    <t>Итого по ФГБУ "Дальневосточное УГМС"</t>
  </si>
  <si>
    <t>3.1</t>
  </si>
  <si>
    <t>Хабаровский край</t>
  </si>
  <si>
    <t>3.2</t>
  </si>
  <si>
    <t>Амурская область</t>
  </si>
  <si>
    <t>3.3</t>
  </si>
  <si>
    <t>Еврейская автономная область</t>
  </si>
  <si>
    <t>Итого по ФГБУ "Забайкальское УГМС"</t>
  </si>
  <si>
    <t>4.1</t>
  </si>
  <si>
    <t>Забайкальский край</t>
  </si>
  <si>
    <t>4.2</t>
  </si>
  <si>
    <t>Республика Бурятия</t>
  </si>
  <si>
    <t>Итого по ФГБУ "Западно-Сибирское УГМС"</t>
  </si>
  <si>
    <t>5.1</t>
  </si>
  <si>
    <t>Новосибирская область</t>
  </si>
  <si>
    <t>5.2</t>
  </si>
  <si>
    <t>Кемеровская область</t>
  </si>
  <si>
    <t>5.3</t>
  </si>
  <si>
    <t>Томская область</t>
  </si>
  <si>
    <t>5.4</t>
  </si>
  <si>
    <t>Алтайский край</t>
  </si>
  <si>
    <t>5.5</t>
  </si>
  <si>
    <t>Республика Алтай</t>
  </si>
  <si>
    <t>Итого по ФГБУ "Иркутское УГМС"</t>
  </si>
  <si>
    <t>6.1</t>
  </si>
  <si>
    <t>Иркутская область</t>
  </si>
  <si>
    <t>6.2</t>
  </si>
  <si>
    <t>Итого по ФГБУ "Камчатское УГМС"</t>
  </si>
  <si>
    <t>7.1</t>
  </si>
  <si>
    <t>Камчатский край</t>
  </si>
  <si>
    <t>Итого по ФГБУ "Колымское УГМС"</t>
  </si>
  <si>
    <t>8.1</t>
  </si>
  <si>
    <t>Магаданская область</t>
  </si>
  <si>
    <t>8.2</t>
  </si>
  <si>
    <t>Итого по ФГБУ "Крымское УГМС"</t>
  </si>
  <si>
    <t>9.1</t>
  </si>
  <si>
    <t>г. Севастополь</t>
  </si>
  <si>
    <t>9.2</t>
  </si>
  <si>
    <t>Республика Крым</t>
  </si>
  <si>
    <t>Итого по ФГБУ "Мурманское УГМС"</t>
  </si>
  <si>
    <t>10.1</t>
  </si>
  <si>
    <t>Мурманская область</t>
  </si>
  <si>
    <t>Итого по ФГБУ "Обь-Иртышское УГМС"</t>
  </si>
  <si>
    <t>11.1</t>
  </si>
  <si>
    <t>Омская облатсь</t>
  </si>
  <si>
    <t>11.2</t>
  </si>
  <si>
    <t>Тюменская область</t>
  </si>
  <si>
    <t>11.3</t>
  </si>
  <si>
    <t>Ханты-Мансийский автономный округ</t>
  </si>
  <si>
    <t>11.4</t>
  </si>
  <si>
    <t>Ямало-Ненецкий автономный округ</t>
  </si>
  <si>
    <t>Итого по ФГБУ "Приволжское УГМС"</t>
  </si>
  <si>
    <t>12.1</t>
  </si>
  <si>
    <t>Самарская область</t>
  </si>
  <si>
    <t>12.2</t>
  </si>
  <si>
    <t>Ульяновская область</t>
  </si>
  <si>
    <t>12.3</t>
  </si>
  <si>
    <t>Пензенская область</t>
  </si>
  <si>
    <t>12.4</t>
  </si>
  <si>
    <t>Саратовская область</t>
  </si>
  <si>
    <t>12.5</t>
  </si>
  <si>
    <t>Оренбургская область</t>
  </si>
  <si>
    <t>Итого по ФГБУ "Приморское УГМС"</t>
  </si>
  <si>
    <t>13.1</t>
  </si>
  <si>
    <t>Приморский край</t>
  </si>
  <si>
    <t>Итого по ФГБУ "Сахалинское УГМС"</t>
  </si>
  <si>
    <t>14.1</t>
  </si>
  <si>
    <t>Сахалинская область</t>
  </si>
  <si>
    <t>Итого по ФГБУ "Северное УГМС"</t>
  </si>
  <si>
    <t>15.1</t>
  </si>
  <si>
    <t>Архангельская область</t>
  </si>
  <si>
    <t>15.2</t>
  </si>
  <si>
    <t>Вологодская область</t>
  </si>
  <si>
    <t>15.3</t>
  </si>
  <si>
    <t>Ненецкий автономный округ</t>
  </si>
  <si>
    <t>15.4</t>
  </si>
  <si>
    <t>15.5</t>
  </si>
  <si>
    <t>Республика Коми</t>
  </si>
  <si>
    <t>15.6</t>
  </si>
  <si>
    <t>Красноярский край</t>
  </si>
  <si>
    <t>Итого по ФГБУ "Северо-Западное УГМС"</t>
  </si>
  <si>
    <t>16.1</t>
  </si>
  <si>
    <t>г. Санкт-Петербург</t>
  </si>
  <si>
    <t>16.2</t>
  </si>
  <si>
    <t>Ленинградская область</t>
  </si>
  <si>
    <t>16.3</t>
  </si>
  <si>
    <t>Новгородская область</t>
  </si>
  <si>
    <t>16.4</t>
  </si>
  <si>
    <t>Псковская область</t>
  </si>
  <si>
    <t>16.5</t>
  </si>
  <si>
    <t>Калининградская область</t>
  </si>
  <si>
    <t>16.6</t>
  </si>
  <si>
    <t>Республика Карелия</t>
  </si>
  <si>
    <t>Итого по ФГБУ "Северо-Кавказское УГМС"</t>
  </si>
  <si>
    <t>17.1</t>
  </si>
  <si>
    <t>Астраханская область</t>
  </si>
  <si>
    <t>17.2</t>
  </si>
  <si>
    <t>Волгоградская область</t>
  </si>
  <si>
    <t>17.3</t>
  </si>
  <si>
    <t>Ростовская область</t>
  </si>
  <si>
    <t>17.4</t>
  </si>
  <si>
    <t>Краснодарский край</t>
  </si>
  <si>
    <t>17.5</t>
  </si>
  <si>
    <t>Ставропольский край</t>
  </si>
  <si>
    <t>17.6</t>
  </si>
  <si>
    <t>Республика Адыгея</t>
  </si>
  <si>
    <t>17.7</t>
  </si>
  <si>
    <t>Республика Дагестан</t>
  </si>
  <si>
    <t>17.8</t>
  </si>
  <si>
    <t>Республика Ингушетия</t>
  </si>
  <si>
    <t>17.9</t>
  </si>
  <si>
    <t>Республика Калмыкия</t>
  </si>
  <si>
    <t>17.10</t>
  </si>
  <si>
    <t>Республика Северная Осетия - Алания</t>
  </si>
  <si>
    <t>17.11</t>
  </si>
  <si>
    <t>Кабардино-Балкарская республика</t>
  </si>
  <si>
    <t>17.12</t>
  </si>
  <si>
    <t>Карачаево-Черкесская республика</t>
  </si>
  <si>
    <t>17.13</t>
  </si>
  <si>
    <t>Чеченская республика</t>
  </si>
  <si>
    <t>Итого по ФГБУ "Среднесибирское УГМС"</t>
  </si>
  <si>
    <t>18.1</t>
  </si>
  <si>
    <t>18.2</t>
  </si>
  <si>
    <t>Республика Хакасия</t>
  </si>
  <si>
    <t>18.3</t>
  </si>
  <si>
    <t>Республика Тыва</t>
  </si>
  <si>
    <t>Итого по ФГБУ "СЦГМС ЧАМ"</t>
  </si>
  <si>
    <t>19.1</t>
  </si>
  <si>
    <t>Итого по ФГБУ "УГМС Республики Татарстан"</t>
  </si>
  <si>
    <t>20.1</t>
  </si>
  <si>
    <t>Республика Татарстан</t>
  </si>
  <si>
    <t>Итого по ФГБУ "Уральское УГМС"</t>
  </si>
  <si>
    <t>21.1</t>
  </si>
  <si>
    <t>Свердловская область</t>
  </si>
  <si>
    <t>21.2</t>
  </si>
  <si>
    <t>Челябинская область</t>
  </si>
  <si>
    <t>21.3</t>
  </si>
  <si>
    <t>Курганская область</t>
  </si>
  <si>
    <t>21.4</t>
  </si>
  <si>
    <t>Пермский край</t>
  </si>
  <si>
    <t>Итого по ФГБУ "Центральное УГМС"</t>
  </si>
  <si>
    <t>22.1</t>
  </si>
  <si>
    <t>г. Москва</t>
  </si>
  <si>
    <t>22.2</t>
  </si>
  <si>
    <t>Московская область</t>
  </si>
  <si>
    <t>22.3</t>
  </si>
  <si>
    <t>Владимирская область</t>
  </si>
  <si>
    <t>22.4</t>
  </si>
  <si>
    <t>Ивановская область</t>
  </si>
  <si>
    <t>22.5</t>
  </si>
  <si>
    <t>Калужская область</t>
  </si>
  <si>
    <t>22.6</t>
  </si>
  <si>
    <t>Костромская облатсь</t>
  </si>
  <si>
    <t>22.7</t>
  </si>
  <si>
    <t>Рязанская область</t>
  </si>
  <si>
    <t>22.8</t>
  </si>
  <si>
    <t>Смоленская область</t>
  </si>
  <si>
    <t>22.9</t>
  </si>
  <si>
    <t>Тверская область</t>
  </si>
  <si>
    <t>22.10</t>
  </si>
  <si>
    <t>Тульская область</t>
  </si>
  <si>
    <t>22.11</t>
  </si>
  <si>
    <t>Ярославская область</t>
  </si>
  <si>
    <t>Итого по ФГБУ "Центрально-черноземное УГМС"</t>
  </si>
  <si>
    <t>23.1</t>
  </si>
  <si>
    <t>Курская область</t>
  </si>
  <si>
    <t>23.2</t>
  </si>
  <si>
    <t>Воронежская область</t>
  </si>
  <si>
    <t>23.3</t>
  </si>
  <si>
    <t>Белгородская область</t>
  </si>
  <si>
    <t>23.4</t>
  </si>
  <si>
    <t>Брянская область</t>
  </si>
  <si>
    <t>23.5</t>
  </si>
  <si>
    <t>Липецкая область</t>
  </si>
  <si>
    <t>23.6</t>
  </si>
  <si>
    <t>Тамбовская область</t>
  </si>
  <si>
    <t>23.7</t>
  </si>
  <si>
    <t>Орловская область</t>
  </si>
  <si>
    <t>24</t>
  </si>
  <si>
    <t>Итого по ФГБУ "Чукотское УГМС"</t>
  </si>
  <si>
    <t>24.1</t>
  </si>
  <si>
    <t>Чукотский автономный округ</t>
  </si>
  <si>
    <t>25</t>
  </si>
  <si>
    <t>Итого по ФГБУ "Якутское УГМС"</t>
  </si>
  <si>
    <t>25.1</t>
  </si>
  <si>
    <t>Республика Саха (Якутия)</t>
  </si>
  <si>
    <t>26</t>
  </si>
  <si>
    <t>Итого по ФГБУ "Северо-Кавказская ВС"</t>
  </si>
  <si>
    <t>26.1</t>
  </si>
  <si>
    <t>26.2</t>
  </si>
  <si>
    <t>26.3</t>
  </si>
  <si>
    <t>26.4</t>
  </si>
  <si>
    <t>27</t>
  </si>
  <si>
    <t>Итого по ФГБУ "Краснодарская ВС"</t>
  </si>
  <si>
    <t>27.1</t>
  </si>
  <si>
    <t>27.2</t>
  </si>
  <si>
    <t>28</t>
  </si>
  <si>
    <t>Итого по ФГБУ "Ставропольская ВС"</t>
  </si>
  <si>
    <t>28.1</t>
  </si>
  <si>
    <t>РАСЧЕТ ДОПОЛНИТЕЛЬНОЙ ПОТРЕБНОСТИ В БЮДЖЕТНЫХ АССИГНОВАНИЯХ НА ДОСТИЖЕНИЕ СРЕДНЕМЕСЯЧНОЙ ЗАРАБОТНОЙ ПЛАТЫ РАБОТНИКОВ УЧРЕЖДЕНИЯ УРОВНЯ СРЕДНЕМЕСЯЧНОГО ДОХОДА ОТ ТРУДОВОЙ ДЕЯТЕЛЬНОСТИ В СООТВЕТСТВУЮЩИХ СУБЪЕКТАХ РОССИЙСКОЙ ФЕДЕРАЦИИ В 2019-2021 ГОДАХ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</si>
</sst>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0.0%"/>
    <numFmt numFmtId="166" formatCode="_-* #,##0.00\ _₽_-;\-* #,##0.00\ _₽_-;_-* \-??\ _₽_-;_-@_-"/>
  </numFmts>
  <fonts count="33" x14ac:knownFonts="1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8"/>
      <name val="Arial"/>
      <family val="2"/>
    </font>
    <font>
      <sz val="11"/>
      <color indexed="8"/>
      <name val="Times New Roman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Helv"/>
    </font>
    <font>
      <sz val="11"/>
      <color indexed="17"/>
      <name val="Calibri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55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</borders>
  <cellStyleXfs count="118">
    <xf numFmtId="0" fontId="0" fillId="0" borderId="0"/>
    <xf numFmtId="9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9" fillId="12" borderId="0" applyNumberFormat="0" applyBorder="0" applyAlignment="0" applyProtection="0"/>
    <xf numFmtId="0" fontId="9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8" borderId="0" applyNumberFormat="0" applyBorder="0" applyAlignment="0" applyProtection="0"/>
    <xf numFmtId="0" fontId="9" fillId="12" borderId="0" applyNumberFormat="0" applyBorder="0" applyAlignment="0" applyProtection="0"/>
    <xf numFmtId="0" fontId="9" fillId="4" borderId="0" applyNumberFormat="0" applyBorder="0" applyAlignment="0" applyProtection="0"/>
    <xf numFmtId="0" fontId="9" fillId="3" borderId="0" applyNumberFormat="0" applyBorder="0" applyAlignment="0" applyProtection="0"/>
    <xf numFmtId="0" fontId="9" fillId="14" borderId="0" applyNumberFormat="0" applyBorder="0" applyAlignment="0" applyProtection="0"/>
    <xf numFmtId="0" fontId="9" fillId="10" borderId="0" applyNumberFormat="0" applyBorder="0" applyAlignment="0" applyProtection="0"/>
    <xf numFmtId="0" fontId="9" fillId="16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17" borderId="0" applyNumberFormat="0" applyBorder="0" applyAlignment="0" applyProtection="0"/>
    <xf numFmtId="0" fontId="10" fillId="6" borderId="0" applyNumberFormat="0" applyBorder="0" applyAlignment="0" applyProtection="0"/>
    <xf numFmtId="0" fontId="10" fillId="18" borderId="0" applyNumberFormat="0" applyBorder="0" applyAlignment="0" applyProtection="0"/>
    <xf numFmtId="0" fontId="10" fillId="7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4" borderId="0" applyNumberFormat="0" applyBorder="0" applyAlignment="0" applyProtection="0"/>
    <xf numFmtId="0" fontId="10" fillId="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3" borderId="0" applyNumberFormat="0" applyBorder="0" applyAlignment="0" applyProtection="0"/>
    <xf numFmtId="0" fontId="10" fillId="21" borderId="0" applyNumberFormat="0" applyBorder="0" applyAlignment="0" applyProtection="0"/>
    <xf numFmtId="0" fontId="10" fillId="7" borderId="0" applyNumberFormat="0" applyBorder="0" applyAlignment="0" applyProtection="0"/>
    <xf numFmtId="0" fontId="10" fillId="22" borderId="0" applyNumberFormat="0" applyBorder="0" applyAlignment="0" applyProtection="0"/>
    <xf numFmtId="0" fontId="11" fillId="0" borderId="0"/>
    <xf numFmtId="0" fontId="12" fillId="0" borderId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24" borderId="0" applyNumberFormat="0" applyBorder="0" applyAlignment="0" applyProtection="0"/>
    <xf numFmtId="0" fontId="10" fillId="20" borderId="0" applyNumberFormat="0" applyBorder="0" applyAlignment="0" applyProtection="0"/>
    <xf numFmtId="0" fontId="10" fillId="25" borderId="0" applyNumberFormat="0" applyBorder="0" applyAlignment="0" applyProtection="0"/>
    <xf numFmtId="0" fontId="13" fillId="14" borderId="9" applyNumberFormat="0" applyAlignment="0" applyProtection="0"/>
    <xf numFmtId="0" fontId="14" fillId="9" borderId="10" applyNumberFormat="0" applyAlignment="0" applyProtection="0"/>
    <xf numFmtId="0" fontId="15" fillId="9" borderId="9" applyNumberFormat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8" fillId="0" borderId="13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4" applyNumberFormat="0" applyFill="0" applyAlignment="0" applyProtection="0"/>
    <xf numFmtId="0" fontId="20" fillId="26" borderId="15" applyNumberFormat="0" applyAlignment="0" applyProtection="0"/>
    <xf numFmtId="0" fontId="21" fillId="0" borderId="0" applyNumberFormat="0" applyFill="0" applyBorder="0" applyAlignment="0" applyProtection="0"/>
    <xf numFmtId="0" fontId="22" fillId="14" borderId="0" applyNumberFormat="0" applyBorder="0" applyAlignment="0" applyProtection="0"/>
    <xf numFmtId="0" fontId="23" fillId="0" borderId="0"/>
    <xf numFmtId="0" fontId="24" fillId="0" borderId="0"/>
    <xf numFmtId="0" fontId="25" fillId="0" borderId="0"/>
    <xf numFmtId="0" fontId="11" fillId="0" borderId="0"/>
    <xf numFmtId="0" fontId="1" fillId="0" borderId="0"/>
    <xf numFmtId="0" fontId="4" fillId="0" borderId="0"/>
    <xf numFmtId="0" fontId="23" fillId="0" borderId="0"/>
    <xf numFmtId="0" fontId="11" fillId="0" borderId="0"/>
    <xf numFmtId="0" fontId="9" fillId="0" borderId="0"/>
    <xf numFmtId="0" fontId="4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0" fontId="9" fillId="0" borderId="0"/>
    <xf numFmtId="0" fontId="4" fillId="0" borderId="0"/>
    <xf numFmtId="0" fontId="23" fillId="0" borderId="0"/>
    <xf numFmtId="0" fontId="4" fillId="0" borderId="0"/>
    <xf numFmtId="0" fontId="2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12" borderId="0" applyNumberFormat="0" applyBorder="0" applyAlignment="0" applyProtection="0"/>
    <xf numFmtId="0" fontId="29" fillId="0" borderId="0" applyNumberFormat="0" applyFill="0" applyBorder="0" applyAlignment="0" applyProtection="0"/>
    <xf numFmtId="0" fontId="27" fillId="10" borderId="16" applyNumberFormat="0" applyFont="0" applyAlignment="0" applyProtection="0"/>
    <xf numFmtId="0" fontId="9" fillId="10" borderId="16" applyNumberFormat="0" applyFont="0" applyAlignment="0" applyProtection="0"/>
    <xf numFmtId="0" fontId="26" fillId="10" borderId="16" applyNumberFormat="0" applyFont="0" applyAlignment="0" applyProtection="0"/>
    <xf numFmtId="9" fontId="1" fillId="0" borderId="0" applyFont="0" applyFill="0" applyBorder="0" applyAlignment="0" applyProtection="0"/>
    <xf numFmtId="9" fontId="12" fillId="0" borderId="0" applyBorder="0" applyProtection="0"/>
    <xf numFmtId="9" fontId="4" fillId="0" borderId="0" applyFont="0" applyFill="0" applyBorder="0" applyAlignment="0" applyProtection="0"/>
    <xf numFmtId="0" fontId="30" fillId="0" borderId="17" applyNumberFormat="0" applyFill="0" applyAlignment="0" applyProtection="0"/>
    <xf numFmtId="0" fontId="31" fillId="0" borderId="0"/>
    <xf numFmtId="0" fontId="30" fillId="0" borderId="0" applyNumberForma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2" fillId="0" borderId="0" applyBorder="0" applyProtection="0"/>
    <xf numFmtId="164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2" fillId="3" borderId="0" applyNumberFormat="0" applyBorder="0" applyAlignment="0" applyProtection="0"/>
  </cellStyleXfs>
  <cellXfs count="24">
    <xf numFmtId="0" fontId="0" fillId="0" borderId="0" xfId="0"/>
    <xf numFmtId="0" fontId="3" fillId="0" borderId="0" xfId="0" applyFont="1"/>
    <xf numFmtId="49" fontId="5" fillId="2" borderId="3" xfId="2" applyNumberFormat="1" applyFont="1" applyFill="1" applyBorder="1" applyAlignment="1" applyProtection="1">
      <alignment horizontal="center" vertical="center" wrapText="1"/>
    </xf>
    <xf numFmtId="49" fontId="7" fillId="2" borderId="3" xfId="2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4" fontId="0" fillId="2" borderId="3" xfId="0" applyNumberFormat="1" applyFill="1" applyBorder="1" applyAlignment="1" applyProtection="1">
      <alignment horizontal="center" vertical="center"/>
    </xf>
    <xf numFmtId="165" fontId="0" fillId="2" borderId="3" xfId="1" applyNumberFormat="1" applyFont="1" applyFill="1" applyBorder="1" applyAlignment="1" applyProtection="1">
      <alignment horizontal="center" vertical="center"/>
    </xf>
    <xf numFmtId="4" fontId="0" fillId="0" borderId="3" xfId="0" applyNumberFormat="1" applyFill="1" applyBorder="1" applyAlignment="1" applyProtection="1">
      <alignment horizontal="center" vertical="center"/>
    </xf>
    <xf numFmtId="4" fontId="0" fillId="0" borderId="3" xfId="0" applyNumberFormat="1" applyFill="1" applyBorder="1" applyAlignment="1" applyProtection="1">
      <alignment horizontal="center" vertical="center"/>
      <protection locked="0"/>
    </xf>
    <xf numFmtId="165" fontId="0" fillId="0" borderId="3" xfId="1" applyNumberFormat="1" applyFont="1" applyFill="1" applyBorder="1" applyAlignment="1" applyProtection="1">
      <alignment horizontal="center" vertical="center"/>
    </xf>
    <xf numFmtId="49" fontId="7" fillId="0" borderId="3" xfId="2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left" vertical="center"/>
    </xf>
    <xf numFmtId="49" fontId="5" fillId="2" borderId="3" xfId="2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49" fontId="5" fillId="2" borderId="2" xfId="2" applyNumberFormat="1" applyFont="1" applyFill="1" applyBorder="1" applyAlignment="1" applyProtection="1">
      <alignment horizontal="center" vertical="center" wrapText="1"/>
    </xf>
    <xf numFmtId="49" fontId="5" fillId="2" borderId="7" xfId="2" applyNumberFormat="1" applyFont="1" applyFill="1" applyBorder="1" applyAlignment="1" applyProtection="1">
      <alignment horizontal="center" vertical="center" wrapText="1"/>
    </xf>
    <xf numFmtId="49" fontId="5" fillId="2" borderId="8" xfId="2" applyNumberFormat="1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</cellXfs>
  <cellStyles count="118">
    <cellStyle name="20% — акцент1" xfId="3"/>
    <cellStyle name="20% - Акцент1 2" xfId="4"/>
    <cellStyle name="20% — акцент1 2" xfId="5"/>
    <cellStyle name="20% — акцент2" xfId="6"/>
    <cellStyle name="20% - Акцент2 2" xfId="7"/>
    <cellStyle name="20% — акцент2 2" xfId="8"/>
    <cellStyle name="20% — акцент3" xfId="9"/>
    <cellStyle name="20% - Акцент3 2" xfId="10"/>
    <cellStyle name="20% — акцент3 2" xfId="11"/>
    <cellStyle name="20% — акцент4" xfId="12"/>
    <cellStyle name="20% - Акцент4 2" xfId="13"/>
    <cellStyle name="20% — акцент4 2" xfId="14"/>
    <cellStyle name="20% — акцент5" xfId="15"/>
    <cellStyle name="20% - Акцент5 2" xfId="16"/>
    <cellStyle name="20% — акцент5 2" xfId="17"/>
    <cellStyle name="20% — акцент6" xfId="18"/>
    <cellStyle name="20% - Акцент6 2" xfId="19"/>
    <cellStyle name="20% — акцент6 2" xfId="20"/>
    <cellStyle name="40% — акцент1" xfId="21"/>
    <cellStyle name="40% - Акцент1 2" xfId="22"/>
    <cellStyle name="40% — акцент2" xfId="23"/>
    <cellStyle name="40% - Акцент2 2" xfId="24"/>
    <cellStyle name="40% — акцент2 2" xfId="25"/>
    <cellStyle name="40% — акцент3" xfId="26"/>
    <cellStyle name="40% - Акцент3 2" xfId="27"/>
    <cellStyle name="40% — акцент3 2" xfId="28"/>
    <cellStyle name="40% — акцент4" xfId="29"/>
    <cellStyle name="40% - Акцент4 2" xfId="30"/>
    <cellStyle name="40% — акцент4 2" xfId="31"/>
    <cellStyle name="40% — акцент5" xfId="32"/>
    <cellStyle name="40% - Акцент5 2" xfId="33"/>
    <cellStyle name="40% — акцент6" xfId="34"/>
    <cellStyle name="40% - Акцент6 2" xfId="35"/>
    <cellStyle name="40% — акцент6 2" xfId="36"/>
    <cellStyle name="60% — акцент1" xfId="37"/>
    <cellStyle name="60% - Акцент1 2" xfId="38"/>
    <cellStyle name="60% — акцент1 2" xfId="39"/>
    <cellStyle name="60% — акцент2" xfId="40"/>
    <cellStyle name="60% - Акцент2 2" xfId="41"/>
    <cellStyle name="60% — акцент2 2" xfId="42"/>
    <cellStyle name="60% — акцент3" xfId="43"/>
    <cellStyle name="60% - Акцент3 2" xfId="44"/>
    <cellStyle name="60% — акцент3 2" xfId="45"/>
    <cellStyle name="60% — акцент4" xfId="46"/>
    <cellStyle name="60% - Акцент4 2" xfId="47"/>
    <cellStyle name="60% — акцент4 2" xfId="48"/>
    <cellStyle name="60% — акцент5" xfId="49"/>
    <cellStyle name="60% - Акцент5 2" xfId="50"/>
    <cellStyle name="60% — акцент6" xfId="51"/>
    <cellStyle name="60% - Акцент6 2" xfId="52"/>
    <cellStyle name="60% — акцент6 2" xfId="53"/>
    <cellStyle name="Excel Built-in Excel Built-in Обычный 2" xfId="54"/>
    <cellStyle name="TableStyleLight1" xfId="55"/>
    <cellStyle name="Акцент1 2" xfId="56"/>
    <cellStyle name="Акцент2 2" xfId="57"/>
    <cellStyle name="Акцент3 2" xfId="58"/>
    <cellStyle name="Акцент4 2" xfId="59"/>
    <cellStyle name="Акцент5 2" xfId="60"/>
    <cellStyle name="Акцент6 2" xfId="61"/>
    <cellStyle name="Ввод  2" xfId="62"/>
    <cellStyle name="Вывод 2" xfId="63"/>
    <cellStyle name="Вычисление 2" xfId="64"/>
    <cellStyle name="Заголовок 1 2" xfId="65"/>
    <cellStyle name="Заголовок 2 2" xfId="66"/>
    <cellStyle name="Заголовок 3 2" xfId="67"/>
    <cellStyle name="Заголовок 4 2" xfId="68"/>
    <cellStyle name="Итог 2" xfId="69"/>
    <cellStyle name="Контрольная ячейка 2" xfId="70"/>
    <cellStyle name="Название 2" xfId="71"/>
    <cellStyle name="Нейтральный 2" xfId="72"/>
    <cellStyle name="Обычный" xfId="0" builtinId="0"/>
    <cellStyle name="Обычный 10" xfId="73"/>
    <cellStyle name="Обычный 11" xfId="74"/>
    <cellStyle name="Обычный 12" xfId="75"/>
    <cellStyle name="Обычный 13" xfId="76"/>
    <cellStyle name="Обычный 14" xfId="77"/>
    <cellStyle name="Обычный 15" xfId="78"/>
    <cellStyle name="Обычный 2" xfId="79"/>
    <cellStyle name="Обычный 2 2" xfId="80"/>
    <cellStyle name="Обычный 2 3" xfId="81"/>
    <cellStyle name="Обычный 2 4" xfId="82"/>
    <cellStyle name="Обычный 3" xfId="83"/>
    <cellStyle name="Обычный 3 2" xfId="84"/>
    <cellStyle name="Обычный 3 3" xfId="85"/>
    <cellStyle name="Обычный 4" xfId="86"/>
    <cellStyle name="Обычный 4 2" xfId="87"/>
    <cellStyle name="Обычный 4 3" xfId="88"/>
    <cellStyle name="Обычный 5" xfId="89"/>
    <cellStyle name="Обычный 5 2" xfId="90"/>
    <cellStyle name="Обычный 6" xfId="91"/>
    <cellStyle name="Обычный 6 12" xfId="92"/>
    <cellStyle name="Обычный 6 3 3 3" xfId="93"/>
    <cellStyle name="Обычный 7" xfId="94"/>
    <cellStyle name="Обычный 8" xfId="95"/>
    <cellStyle name="Обычный 9" xfId="96"/>
    <cellStyle name="Плохой 2" xfId="97"/>
    <cellStyle name="Пояснение 2" xfId="98"/>
    <cellStyle name="Примечание 2" xfId="99"/>
    <cellStyle name="Примечание 2 2" xfId="100"/>
    <cellStyle name="Примечание 2 3" xfId="101"/>
    <cellStyle name="Процентный" xfId="1" builtinId="5"/>
    <cellStyle name="Процентный 2" xfId="102"/>
    <cellStyle name="Процентный 2 2" xfId="103"/>
    <cellStyle name="Процентный 3" xfId="104"/>
    <cellStyle name="Связанная ячейка 2" xfId="105"/>
    <cellStyle name="Стиль 1" xfId="106"/>
    <cellStyle name="Текст предупреждения 2" xfId="107"/>
    <cellStyle name="Финансовый 2" xfId="108"/>
    <cellStyle name="Финансовый 2 2" xfId="109"/>
    <cellStyle name="Финансовый 2 3" xfId="110"/>
    <cellStyle name="Финансовый 2 3 2" xfId="111"/>
    <cellStyle name="Финансовый 2 4" xfId="112"/>
    <cellStyle name="Финансовый 2 5" xfId="113"/>
    <cellStyle name="Финансовый 2 6" xfId="114"/>
    <cellStyle name="Финансовый 3" xfId="115"/>
    <cellStyle name="Финансовый 4" xfId="2"/>
    <cellStyle name="Финансовый 6" xfId="116"/>
    <cellStyle name="Хороший 2" xfId="1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1"/>
  <sheetViews>
    <sheetView tabSelected="1" zoomScaleNormal="100" zoomScaleSheetLayoutView="80" workbookViewId="0">
      <selection activeCell="E21" sqref="E21"/>
    </sheetView>
  </sheetViews>
  <sheetFormatPr defaultRowHeight="15" x14ac:dyDescent="0.25"/>
  <cols>
    <col min="2" max="2" width="48.7109375" customWidth="1"/>
    <col min="3" max="4" width="14.140625" customWidth="1"/>
    <col min="5" max="8" width="16.42578125" customWidth="1"/>
    <col min="9" max="9" width="16.42578125" style="4" customWidth="1"/>
    <col min="10" max="10" width="20.42578125" style="4" customWidth="1"/>
    <col min="11" max="11" width="14.140625" customWidth="1"/>
    <col min="12" max="15" width="16.42578125" customWidth="1"/>
    <col min="16" max="16" width="16.42578125" style="4" customWidth="1"/>
    <col min="17" max="17" width="20.42578125" style="4" customWidth="1"/>
    <col min="18" max="18" width="16.42578125" style="4" customWidth="1"/>
    <col min="19" max="19" width="20.42578125" style="4" customWidth="1"/>
    <col min="20" max="20" width="16.42578125" style="4" customWidth="1"/>
    <col min="21" max="21" width="20.42578125" style="4" customWidth="1"/>
    <col min="22" max="24" width="20.42578125" customWidth="1"/>
  </cols>
  <sheetData>
    <row r="1" spans="1:24" s="1" customFormat="1" ht="64.5" customHeight="1" x14ac:dyDescent="0.25">
      <c r="A1" s="16" t="s">
        <v>257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ht="20.25" customHeight="1" x14ac:dyDescent="0.25">
      <c r="A2" s="17" t="s">
        <v>0</v>
      </c>
      <c r="B2" s="12" t="s">
        <v>1</v>
      </c>
      <c r="C2" s="12" t="s">
        <v>2</v>
      </c>
      <c r="D2" s="20" t="s">
        <v>3</v>
      </c>
      <c r="E2" s="21"/>
      <c r="F2" s="21"/>
      <c r="G2" s="21"/>
      <c r="H2" s="21"/>
      <c r="I2" s="21"/>
      <c r="J2" s="22"/>
      <c r="K2" s="20" t="s">
        <v>4</v>
      </c>
      <c r="L2" s="21"/>
      <c r="M2" s="21"/>
      <c r="N2" s="21"/>
      <c r="O2" s="21"/>
      <c r="P2" s="21"/>
      <c r="Q2" s="22"/>
      <c r="R2" s="20" t="s">
        <v>5</v>
      </c>
      <c r="S2" s="22"/>
      <c r="T2" s="23" t="s">
        <v>6</v>
      </c>
      <c r="U2" s="23"/>
      <c r="V2" s="13" t="s">
        <v>7</v>
      </c>
      <c r="W2" s="13" t="s">
        <v>8</v>
      </c>
      <c r="X2" s="13" t="s">
        <v>9</v>
      </c>
    </row>
    <row r="3" spans="1:24" ht="50.25" customHeight="1" x14ac:dyDescent="0.25">
      <c r="A3" s="18"/>
      <c r="B3" s="12"/>
      <c r="C3" s="12"/>
      <c r="D3" s="12" t="s">
        <v>10</v>
      </c>
      <c r="E3" s="12" t="s">
        <v>11</v>
      </c>
      <c r="F3" s="12"/>
      <c r="G3" s="12"/>
      <c r="H3" s="12" t="s">
        <v>12</v>
      </c>
      <c r="I3" s="12" t="s">
        <v>13</v>
      </c>
      <c r="J3" s="12" t="s">
        <v>14</v>
      </c>
      <c r="K3" s="12" t="s">
        <v>10</v>
      </c>
      <c r="L3" s="12" t="s">
        <v>11</v>
      </c>
      <c r="M3" s="12"/>
      <c r="N3" s="12"/>
      <c r="O3" s="12" t="s">
        <v>12</v>
      </c>
      <c r="P3" s="12" t="s">
        <v>13</v>
      </c>
      <c r="Q3" s="12" t="s">
        <v>14</v>
      </c>
      <c r="R3" s="12" t="s">
        <v>13</v>
      </c>
      <c r="S3" s="12" t="s">
        <v>14</v>
      </c>
      <c r="T3" s="12" t="s">
        <v>13</v>
      </c>
      <c r="U3" s="12" t="s">
        <v>14</v>
      </c>
      <c r="V3" s="14"/>
      <c r="W3" s="14"/>
      <c r="X3" s="14"/>
    </row>
    <row r="4" spans="1:24" ht="22.5" customHeight="1" x14ac:dyDescent="0.25">
      <c r="A4" s="18"/>
      <c r="B4" s="12"/>
      <c r="C4" s="12"/>
      <c r="D4" s="12"/>
      <c r="E4" s="12" t="s">
        <v>15</v>
      </c>
      <c r="F4" s="12" t="s">
        <v>16</v>
      </c>
      <c r="G4" s="12"/>
      <c r="H4" s="12"/>
      <c r="I4" s="12"/>
      <c r="J4" s="12"/>
      <c r="K4" s="12"/>
      <c r="L4" s="12" t="s">
        <v>15</v>
      </c>
      <c r="M4" s="12" t="s">
        <v>16</v>
      </c>
      <c r="N4" s="12"/>
      <c r="O4" s="12"/>
      <c r="P4" s="12"/>
      <c r="Q4" s="12"/>
      <c r="R4" s="12"/>
      <c r="S4" s="12"/>
      <c r="T4" s="12"/>
      <c r="U4" s="12"/>
      <c r="V4" s="14"/>
      <c r="W4" s="14"/>
      <c r="X4" s="14"/>
    </row>
    <row r="5" spans="1:24" ht="67.5" customHeight="1" x14ac:dyDescent="0.25">
      <c r="A5" s="18"/>
      <c r="B5" s="12"/>
      <c r="C5" s="12"/>
      <c r="D5" s="12"/>
      <c r="E5" s="12"/>
      <c r="F5" s="2" t="s">
        <v>17</v>
      </c>
      <c r="G5" s="2" t="s">
        <v>18</v>
      </c>
      <c r="H5" s="12"/>
      <c r="I5" s="12"/>
      <c r="J5" s="12"/>
      <c r="K5" s="12"/>
      <c r="L5" s="12"/>
      <c r="M5" s="2" t="s">
        <v>17</v>
      </c>
      <c r="N5" s="2" t="s">
        <v>18</v>
      </c>
      <c r="O5" s="12"/>
      <c r="P5" s="12"/>
      <c r="Q5" s="12"/>
      <c r="R5" s="12"/>
      <c r="S5" s="12"/>
      <c r="T5" s="12"/>
      <c r="U5" s="12"/>
      <c r="V5" s="15"/>
      <c r="W5" s="15"/>
      <c r="X5" s="15"/>
    </row>
    <row r="6" spans="1:24" ht="20.25" customHeight="1" x14ac:dyDescent="0.25">
      <c r="A6" s="19"/>
      <c r="B6" s="2" t="s">
        <v>19</v>
      </c>
      <c r="C6" s="2" t="s">
        <v>20</v>
      </c>
      <c r="D6" s="2" t="s">
        <v>21</v>
      </c>
      <c r="E6" s="2" t="s">
        <v>22</v>
      </c>
      <c r="F6" s="2" t="s">
        <v>23</v>
      </c>
      <c r="G6" s="2" t="s">
        <v>24</v>
      </c>
      <c r="H6" s="2" t="s">
        <v>25</v>
      </c>
      <c r="I6" s="2" t="s">
        <v>26</v>
      </c>
      <c r="J6" s="2" t="s">
        <v>27</v>
      </c>
      <c r="K6" s="2" t="s">
        <v>28</v>
      </c>
      <c r="L6" s="2" t="s">
        <v>29</v>
      </c>
      <c r="M6" s="2" t="s">
        <v>30</v>
      </c>
      <c r="N6" s="2" t="s">
        <v>31</v>
      </c>
      <c r="O6" s="2" t="s">
        <v>32</v>
      </c>
      <c r="P6" s="2" t="s">
        <v>33</v>
      </c>
      <c r="Q6" s="2" t="s">
        <v>34</v>
      </c>
      <c r="R6" s="2" t="s">
        <v>35</v>
      </c>
      <c r="S6" s="2" t="s">
        <v>36</v>
      </c>
      <c r="T6" s="2" t="s">
        <v>37</v>
      </c>
      <c r="U6" s="2" t="s">
        <v>38</v>
      </c>
      <c r="V6" s="2" t="s">
        <v>39</v>
      </c>
      <c r="W6" s="2" t="s">
        <v>40</v>
      </c>
      <c r="X6" s="2" t="s">
        <v>41</v>
      </c>
    </row>
    <row r="7" spans="1:24" ht="20.25" customHeight="1" x14ac:dyDescent="0.25">
      <c r="A7" s="3" t="s">
        <v>19</v>
      </c>
      <c r="B7" s="3" t="s">
        <v>42</v>
      </c>
      <c r="C7" s="5">
        <f>SUM(C8)</f>
        <v>0</v>
      </c>
      <c r="D7" s="5">
        <f t="shared" ref="D7:G7" si="0">SUM(D8)</f>
        <v>0</v>
      </c>
      <c r="E7" s="5">
        <f>SUM(F7:G7)</f>
        <v>0</v>
      </c>
      <c r="F7" s="5">
        <f t="shared" si="0"/>
        <v>0</v>
      </c>
      <c r="G7" s="5">
        <f t="shared" si="0"/>
        <v>0</v>
      </c>
      <c r="H7" s="5" t="e">
        <f>ROUND(AVERAGE(H8),2)</f>
        <v>#DIV/0!</v>
      </c>
      <c r="I7" s="5">
        <f>ROUND(AVERAGE(I8),2)</f>
        <v>29331.5</v>
      </c>
      <c r="J7" s="6" t="e">
        <f>AVERAGE(J8)</f>
        <v>#DIV/0!</v>
      </c>
      <c r="K7" s="5">
        <f t="shared" ref="K7" si="1">SUM(K8)</f>
        <v>0</v>
      </c>
      <c r="L7" s="5">
        <f>SUM(M7:N7)</f>
        <v>0</v>
      </c>
      <c r="M7" s="5">
        <f t="shared" ref="M7" si="2">SUM(M8)</f>
        <v>0</v>
      </c>
      <c r="N7" s="5">
        <f t="shared" ref="N7" si="3">SUM(N8)</f>
        <v>0</v>
      </c>
      <c r="O7" s="5" t="e">
        <f>ROUND(AVERAGE(O8),2)</f>
        <v>#DIV/0!</v>
      </c>
      <c r="P7" s="5">
        <f>ROUND(AVERAGE(P8),2)</f>
        <v>30886.1</v>
      </c>
      <c r="Q7" s="6" t="e">
        <f>AVERAGE(Q8)</f>
        <v>#DIV/0!</v>
      </c>
      <c r="R7" s="5">
        <f>ROUND(AVERAGE(R8),2)</f>
        <v>32615.7</v>
      </c>
      <c r="S7" s="6" t="e">
        <f>AVERAGE(S8)</f>
        <v>#DIV/0!</v>
      </c>
      <c r="T7" s="5">
        <f>ROUND(AVERAGE(T8),2)</f>
        <v>34474.800000000003</v>
      </c>
      <c r="U7" s="6" t="e">
        <f t="shared" ref="U7" si="4">AVERAGE(U8)</f>
        <v>#DIV/0!</v>
      </c>
      <c r="V7" s="5" t="e">
        <f t="shared" ref="V7:X7" si="5">SUM(V8)</f>
        <v>#DIV/0!</v>
      </c>
      <c r="W7" s="5" t="e">
        <f t="shared" si="5"/>
        <v>#DIV/0!</v>
      </c>
      <c r="X7" s="5" t="e">
        <f t="shared" si="5"/>
        <v>#DIV/0!</v>
      </c>
    </row>
    <row r="8" spans="1:24" ht="20.25" customHeight="1" x14ac:dyDescent="0.25">
      <c r="A8" s="10" t="s">
        <v>43</v>
      </c>
      <c r="B8" s="11" t="s">
        <v>44</v>
      </c>
      <c r="C8" s="8"/>
      <c r="D8" s="8"/>
      <c r="E8" s="7">
        <f>SUM(F8:G8)</f>
        <v>0</v>
      </c>
      <c r="F8" s="8"/>
      <c r="G8" s="8"/>
      <c r="H8" s="7" t="e">
        <f>ROUND(E8/D8/12*1000,2)</f>
        <v>#DIV/0!</v>
      </c>
      <c r="I8" s="7">
        <v>29331.5</v>
      </c>
      <c r="J8" s="9" t="e">
        <f>H8/I8</f>
        <v>#DIV/0!</v>
      </c>
      <c r="K8" s="8"/>
      <c r="L8" s="7">
        <f>SUM(M8:N8)</f>
        <v>0</v>
      </c>
      <c r="M8" s="8"/>
      <c r="N8" s="8"/>
      <c r="O8" s="7" t="e">
        <f>ROUND(L8/K8/12*1000,2)</f>
        <v>#DIV/0!</v>
      </c>
      <c r="P8" s="7">
        <v>30886.1</v>
      </c>
      <c r="Q8" s="9" t="e">
        <f>O8/P8</f>
        <v>#DIV/0!</v>
      </c>
      <c r="R8" s="7">
        <v>32615.7</v>
      </c>
      <c r="S8" s="9" t="e">
        <f>O8/R8</f>
        <v>#DIV/0!</v>
      </c>
      <c r="T8" s="7">
        <v>34474.800000000003</v>
      </c>
      <c r="U8" s="9" t="e">
        <f>O8/T8</f>
        <v>#DIV/0!</v>
      </c>
      <c r="V8" s="7" t="e">
        <f>ROUND((P8-O8)*K8*12/1000,1)</f>
        <v>#DIV/0!</v>
      </c>
      <c r="W8" s="7" t="e">
        <f>ROUND((R8-O8)*K8*12/1000,1)</f>
        <v>#DIV/0!</v>
      </c>
      <c r="X8" s="7" t="e">
        <f>ROUND((T8-O8)*K8*12/1000,1)</f>
        <v>#DIV/0!</v>
      </c>
    </row>
    <row r="9" spans="1:24" ht="20.25" customHeight="1" x14ac:dyDescent="0.25">
      <c r="A9" s="3" t="s">
        <v>20</v>
      </c>
      <c r="B9" s="3" t="s">
        <v>45</v>
      </c>
      <c r="C9" s="5">
        <f>SUM(C10:C15)</f>
        <v>0</v>
      </c>
      <c r="D9" s="5">
        <f t="shared" ref="D9:G9" si="6">SUM(D10:D15)</f>
        <v>0</v>
      </c>
      <c r="E9" s="5">
        <f t="shared" ref="E9:E72" si="7">SUM(F9:G9)</f>
        <v>0</v>
      </c>
      <c r="F9" s="5">
        <f t="shared" si="6"/>
        <v>0</v>
      </c>
      <c r="G9" s="5">
        <f t="shared" si="6"/>
        <v>0</v>
      </c>
      <c r="H9" s="5" t="e">
        <f>ROUND(AVERAGE(H10:H15),2)</f>
        <v>#DIV/0!</v>
      </c>
      <c r="I9" s="5">
        <f>ROUND(AVERAGE(I10:I15),2)</f>
        <v>25359.279999999999</v>
      </c>
      <c r="J9" s="6" t="e">
        <f>AVERAGE(J10:J15)</f>
        <v>#DIV/0!</v>
      </c>
      <c r="K9" s="5">
        <f t="shared" ref="K9" si="8">SUM(K10:K15)</f>
        <v>0</v>
      </c>
      <c r="L9" s="5">
        <f t="shared" ref="L9:L72" si="9">SUM(M9:N9)</f>
        <v>0</v>
      </c>
      <c r="M9" s="5">
        <f t="shared" ref="M9:N9" si="10">SUM(M10:M15)</f>
        <v>0</v>
      </c>
      <c r="N9" s="5">
        <f t="shared" si="10"/>
        <v>0</v>
      </c>
      <c r="O9" s="5" t="e">
        <f>ROUND(AVERAGE(O10:O15),2)</f>
        <v>#DIV/0!</v>
      </c>
      <c r="P9" s="5">
        <f>ROUND(AVERAGE(P10:P15),2)</f>
        <v>26866.23</v>
      </c>
      <c r="Q9" s="6" t="e">
        <f>AVERAGE(Q10:Q15)</f>
        <v>#DIV/0!</v>
      </c>
      <c r="R9" s="5">
        <f>ROUND(AVERAGE(R10:R15),2)</f>
        <v>28443.57</v>
      </c>
      <c r="S9" s="6" t="e">
        <f t="shared" ref="S9:U9" si="11">AVERAGE(S10:S15)</f>
        <v>#DIV/0!</v>
      </c>
      <c r="T9" s="5">
        <f>ROUND(AVERAGE(T10:T15),2)</f>
        <v>30234.87</v>
      </c>
      <c r="U9" s="6" t="e">
        <f t="shared" si="11"/>
        <v>#DIV/0!</v>
      </c>
      <c r="V9" s="5" t="e">
        <f t="shared" ref="V9" si="12">SUM(V10:V15)</f>
        <v>#DIV/0!</v>
      </c>
      <c r="W9" s="5" t="e">
        <f t="shared" ref="W9:X9" si="13">SUM(W10:W15)</f>
        <v>#DIV/0!</v>
      </c>
      <c r="X9" s="5" t="e">
        <f t="shared" si="13"/>
        <v>#DIV/0!</v>
      </c>
    </row>
    <row r="10" spans="1:24" ht="20.25" customHeight="1" x14ac:dyDescent="0.25">
      <c r="A10" s="10" t="s">
        <v>46</v>
      </c>
      <c r="B10" s="11" t="s">
        <v>47</v>
      </c>
      <c r="C10" s="8"/>
      <c r="D10" s="8"/>
      <c r="E10" s="7">
        <f t="shared" si="7"/>
        <v>0</v>
      </c>
      <c r="F10" s="8"/>
      <c r="G10" s="8"/>
      <c r="H10" s="7" t="e">
        <f>ROUND(E10/D10/12*1000,2)</f>
        <v>#DIV/0!</v>
      </c>
      <c r="I10" s="7">
        <v>29300</v>
      </c>
      <c r="J10" s="9" t="e">
        <f>H10/I10</f>
        <v>#DIV/0!</v>
      </c>
      <c r="K10" s="8"/>
      <c r="L10" s="7">
        <f t="shared" si="9"/>
        <v>0</v>
      </c>
      <c r="M10" s="8"/>
      <c r="N10" s="8"/>
      <c r="O10" s="7" t="e">
        <f>ROUND(L10/K10/12*1000,2)</f>
        <v>#DIV/0!</v>
      </c>
      <c r="P10" s="7">
        <v>31115</v>
      </c>
      <c r="Q10" s="9" t="e">
        <f>O10/P10</f>
        <v>#DIV/0!</v>
      </c>
      <c r="R10" s="7">
        <v>32980</v>
      </c>
      <c r="S10" s="9" t="e">
        <f t="shared" ref="S10:S15" si="14">O10/R10</f>
        <v>#DIV/0!</v>
      </c>
      <c r="T10" s="7">
        <v>34960</v>
      </c>
      <c r="U10" s="9" t="e">
        <f t="shared" ref="U10:U15" si="15">O10/T10</f>
        <v>#DIV/0!</v>
      </c>
      <c r="V10" s="7" t="e">
        <f>ROUND((P10-O10)*K10*12/1000,1)</f>
        <v>#DIV/0!</v>
      </c>
      <c r="W10" s="7" t="e">
        <f>ROUND((R10-O10)*K10*12/1000,1)</f>
        <v>#DIV/0!</v>
      </c>
      <c r="X10" s="7" t="e">
        <f>ROUND((T10-O10)*K10*12/1000,1)</f>
        <v>#DIV/0!</v>
      </c>
    </row>
    <row r="11" spans="1:24" ht="20.25" customHeight="1" x14ac:dyDescent="0.25">
      <c r="A11" s="10" t="s">
        <v>48</v>
      </c>
      <c r="B11" s="11" t="s">
        <v>49</v>
      </c>
      <c r="C11" s="8"/>
      <c r="D11" s="8"/>
      <c r="E11" s="7">
        <f t="shared" si="7"/>
        <v>0</v>
      </c>
      <c r="F11" s="8"/>
      <c r="G11" s="8"/>
      <c r="H11" s="7" t="e">
        <f t="shared" ref="H11:H74" si="16">ROUND(E11/D11/12*1000,2)</f>
        <v>#DIV/0!</v>
      </c>
      <c r="I11" s="7">
        <v>24134</v>
      </c>
      <c r="J11" s="9" t="e">
        <f t="shared" ref="J11:J74" si="17">H11/I11</f>
        <v>#DIV/0!</v>
      </c>
      <c r="K11" s="8"/>
      <c r="L11" s="7">
        <f t="shared" si="9"/>
        <v>0</v>
      </c>
      <c r="M11" s="8"/>
      <c r="N11" s="8"/>
      <c r="O11" s="7" t="e">
        <f t="shared" ref="O11:O15" si="18">ROUND(L11/K11/12*1000,2)</f>
        <v>#DIV/0!</v>
      </c>
      <c r="P11" s="7">
        <v>25244</v>
      </c>
      <c r="Q11" s="9" t="e">
        <f t="shared" ref="Q11:Q74" si="19">O11/P11</f>
        <v>#DIV/0!</v>
      </c>
      <c r="R11" s="7">
        <v>26406</v>
      </c>
      <c r="S11" s="9" t="e">
        <f t="shared" si="14"/>
        <v>#DIV/0!</v>
      </c>
      <c r="T11" s="7">
        <v>27911</v>
      </c>
      <c r="U11" s="9" t="e">
        <f t="shared" si="15"/>
        <v>#DIV/0!</v>
      </c>
      <c r="V11" s="7" t="e">
        <f t="shared" ref="V11:V15" si="20">ROUND((P11-O11)*K11*12/1000,1)</f>
        <v>#DIV/0!</v>
      </c>
      <c r="W11" s="7" t="e">
        <f t="shared" ref="W11:W15" si="21">ROUND((R11-O11)*K11*12/1000,1)</f>
        <v>#DIV/0!</v>
      </c>
      <c r="X11" s="7" t="e">
        <f t="shared" ref="X11:X15" si="22">ROUND((T11-O11)*K11*12/1000,1)</f>
        <v>#DIV/0!</v>
      </c>
    </row>
    <row r="12" spans="1:24" ht="20.25" customHeight="1" x14ac:dyDescent="0.25">
      <c r="A12" s="10" t="s">
        <v>50</v>
      </c>
      <c r="B12" s="11" t="s">
        <v>51</v>
      </c>
      <c r="C12" s="8"/>
      <c r="D12" s="8"/>
      <c r="E12" s="7">
        <f t="shared" si="7"/>
        <v>0</v>
      </c>
      <c r="F12" s="8"/>
      <c r="G12" s="8"/>
      <c r="H12" s="7" t="e">
        <f t="shared" si="16"/>
        <v>#DIV/0!</v>
      </c>
      <c r="I12" s="7">
        <v>23524</v>
      </c>
      <c r="J12" s="9" t="e">
        <f t="shared" si="17"/>
        <v>#DIV/0!</v>
      </c>
      <c r="K12" s="8"/>
      <c r="L12" s="7">
        <f t="shared" si="9"/>
        <v>0</v>
      </c>
      <c r="M12" s="8"/>
      <c r="N12" s="8"/>
      <c r="O12" s="7" t="e">
        <f t="shared" si="18"/>
        <v>#DIV/0!</v>
      </c>
      <c r="P12" s="7">
        <v>24864</v>
      </c>
      <c r="Q12" s="9" t="e">
        <f t="shared" si="19"/>
        <v>#DIV/0!</v>
      </c>
      <c r="R12" s="7">
        <v>26132</v>
      </c>
      <c r="S12" s="9" t="e">
        <f t="shared" si="14"/>
        <v>#DIV/0!</v>
      </c>
      <c r="T12" s="7">
        <v>27543</v>
      </c>
      <c r="U12" s="9" t="e">
        <f t="shared" si="15"/>
        <v>#DIV/0!</v>
      </c>
      <c r="V12" s="7" t="e">
        <f t="shared" si="20"/>
        <v>#DIV/0!</v>
      </c>
      <c r="W12" s="7" t="e">
        <f t="shared" si="21"/>
        <v>#DIV/0!</v>
      </c>
      <c r="X12" s="7" t="e">
        <f t="shared" si="22"/>
        <v>#DIV/0!</v>
      </c>
    </row>
    <row r="13" spans="1:24" ht="20.25" customHeight="1" x14ac:dyDescent="0.25">
      <c r="A13" s="10" t="s">
        <v>52</v>
      </c>
      <c r="B13" s="11" t="s">
        <v>53</v>
      </c>
      <c r="C13" s="8"/>
      <c r="D13" s="8"/>
      <c r="E13" s="7">
        <f t="shared" si="7"/>
        <v>0</v>
      </c>
      <c r="F13" s="8"/>
      <c r="G13" s="8"/>
      <c r="H13" s="7" t="e">
        <f t="shared" si="16"/>
        <v>#DIV/0!</v>
      </c>
      <c r="I13" s="7">
        <v>23047.7</v>
      </c>
      <c r="J13" s="9" t="e">
        <f t="shared" si="17"/>
        <v>#DIV/0!</v>
      </c>
      <c r="K13" s="8"/>
      <c r="L13" s="7">
        <f t="shared" si="9"/>
        <v>0</v>
      </c>
      <c r="M13" s="8"/>
      <c r="N13" s="8"/>
      <c r="O13" s="7" t="e">
        <f t="shared" si="18"/>
        <v>#DIV/0!</v>
      </c>
      <c r="P13" s="7">
        <v>24661.4</v>
      </c>
      <c r="Q13" s="9" t="e">
        <f t="shared" si="19"/>
        <v>#DIV/0!</v>
      </c>
      <c r="R13" s="7">
        <v>26264.3</v>
      </c>
      <c r="S13" s="9" t="e">
        <f t="shared" si="14"/>
        <v>#DIV/0!</v>
      </c>
      <c r="T13" s="7">
        <v>27866.5</v>
      </c>
      <c r="U13" s="9" t="e">
        <f t="shared" si="15"/>
        <v>#DIV/0!</v>
      </c>
      <c r="V13" s="7" t="e">
        <f t="shared" si="20"/>
        <v>#DIV/0!</v>
      </c>
      <c r="W13" s="7" t="e">
        <f t="shared" si="21"/>
        <v>#DIV/0!</v>
      </c>
      <c r="X13" s="7" t="e">
        <f t="shared" si="22"/>
        <v>#DIV/0!</v>
      </c>
    </row>
    <row r="14" spans="1:24" ht="20.25" customHeight="1" x14ac:dyDescent="0.25">
      <c r="A14" s="10" t="s">
        <v>54</v>
      </c>
      <c r="B14" s="11" t="s">
        <v>55</v>
      </c>
      <c r="C14" s="8"/>
      <c r="D14" s="8"/>
      <c r="E14" s="7">
        <f t="shared" si="7"/>
        <v>0</v>
      </c>
      <c r="F14" s="8"/>
      <c r="G14" s="8"/>
      <c r="H14" s="7" t="e">
        <f t="shared" si="16"/>
        <v>#DIV/0!</v>
      </c>
      <c r="I14" s="7">
        <v>28110</v>
      </c>
      <c r="J14" s="9" t="e">
        <f t="shared" si="17"/>
        <v>#DIV/0!</v>
      </c>
      <c r="K14" s="8"/>
      <c r="L14" s="7">
        <f t="shared" si="9"/>
        <v>0</v>
      </c>
      <c r="M14" s="8"/>
      <c r="N14" s="8"/>
      <c r="O14" s="7" t="e">
        <f t="shared" si="18"/>
        <v>#DIV/0!</v>
      </c>
      <c r="P14" s="7">
        <v>29628</v>
      </c>
      <c r="Q14" s="9" t="e">
        <f t="shared" si="19"/>
        <v>#DIV/0!</v>
      </c>
      <c r="R14" s="7">
        <v>31257</v>
      </c>
      <c r="S14" s="9" t="e">
        <f t="shared" si="14"/>
        <v>#DIV/0!</v>
      </c>
      <c r="T14" s="7">
        <v>33352</v>
      </c>
      <c r="U14" s="9" t="e">
        <f t="shared" si="15"/>
        <v>#DIV/0!</v>
      </c>
      <c r="V14" s="7" t="e">
        <f t="shared" si="20"/>
        <v>#DIV/0!</v>
      </c>
      <c r="W14" s="7" t="e">
        <f t="shared" si="21"/>
        <v>#DIV/0!</v>
      </c>
      <c r="X14" s="7" t="e">
        <f t="shared" si="22"/>
        <v>#DIV/0!</v>
      </c>
    </row>
    <row r="15" spans="1:24" ht="20.25" customHeight="1" x14ac:dyDescent="0.25">
      <c r="A15" s="10" t="s">
        <v>56</v>
      </c>
      <c r="B15" s="11" t="s">
        <v>57</v>
      </c>
      <c r="C15" s="8"/>
      <c r="D15" s="8"/>
      <c r="E15" s="7">
        <f t="shared" si="7"/>
        <v>0</v>
      </c>
      <c r="F15" s="8"/>
      <c r="G15" s="8"/>
      <c r="H15" s="7" t="e">
        <f t="shared" si="16"/>
        <v>#DIV/0!</v>
      </c>
      <c r="I15" s="7">
        <v>24040</v>
      </c>
      <c r="J15" s="9" t="e">
        <f t="shared" si="17"/>
        <v>#DIV/0!</v>
      </c>
      <c r="K15" s="8"/>
      <c r="L15" s="7">
        <f t="shared" si="9"/>
        <v>0</v>
      </c>
      <c r="M15" s="8"/>
      <c r="N15" s="8"/>
      <c r="O15" s="7" t="e">
        <f t="shared" si="18"/>
        <v>#DIV/0!</v>
      </c>
      <c r="P15" s="7">
        <v>25685</v>
      </c>
      <c r="Q15" s="9" t="e">
        <f t="shared" si="19"/>
        <v>#DIV/0!</v>
      </c>
      <c r="R15" s="7">
        <v>27622.1</v>
      </c>
      <c r="S15" s="9" t="e">
        <f t="shared" si="14"/>
        <v>#DIV/0!</v>
      </c>
      <c r="T15" s="7">
        <v>29776.7</v>
      </c>
      <c r="U15" s="9" t="e">
        <f t="shared" si="15"/>
        <v>#DIV/0!</v>
      </c>
      <c r="V15" s="7" t="e">
        <f t="shared" si="20"/>
        <v>#DIV/0!</v>
      </c>
      <c r="W15" s="7" t="e">
        <f t="shared" si="21"/>
        <v>#DIV/0!</v>
      </c>
      <c r="X15" s="7" t="e">
        <f t="shared" si="22"/>
        <v>#DIV/0!</v>
      </c>
    </row>
    <row r="16" spans="1:24" ht="20.25" customHeight="1" x14ac:dyDescent="0.25">
      <c r="A16" s="3" t="s">
        <v>21</v>
      </c>
      <c r="B16" s="3" t="s">
        <v>58</v>
      </c>
      <c r="C16" s="5">
        <f>SUM(C17:C19)</f>
        <v>0</v>
      </c>
      <c r="D16" s="5">
        <f t="shared" ref="D16:G16" si="23">SUM(D17:D19)</f>
        <v>0</v>
      </c>
      <c r="E16" s="5">
        <f t="shared" si="7"/>
        <v>0</v>
      </c>
      <c r="F16" s="5">
        <f t="shared" si="23"/>
        <v>0</v>
      </c>
      <c r="G16" s="5">
        <f t="shared" si="23"/>
        <v>0</v>
      </c>
      <c r="H16" s="5" t="e">
        <f>ROUND(AVERAGE(H17:H19),2)</f>
        <v>#DIV/0!</v>
      </c>
      <c r="I16" s="5">
        <f>ROUND(AVERAGE(I17:I19),2)</f>
        <v>37511.769999999997</v>
      </c>
      <c r="J16" s="6" t="e">
        <f>AVERAGE(J17:J19)</f>
        <v>#DIV/0!</v>
      </c>
      <c r="K16" s="5">
        <f t="shared" ref="K16" si="24">SUM(K17:K19)</f>
        <v>0</v>
      </c>
      <c r="L16" s="5">
        <f t="shared" si="9"/>
        <v>0</v>
      </c>
      <c r="M16" s="5">
        <f t="shared" ref="M16:N16" si="25">SUM(M17:M19)</f>
        <v>0</v>
      </c>
      <c r="N16" s="5">
        <f t="shared" si="25"/>
        <v>0</v>
      </c>
      <c r="O16" s="5" t="e">
        <f>ROUND(AVERAGE(O17:O19),2)</f>
        <v>#DIV/0!</v>
      </c>
      <c r="P16" s="5">
        <f>ROUND(AVERAGE(P17:P19),2)</f>
        <v>39608.400000000001</v>
      </c>
      <c r="Q16" s="6" t="e">
        <f>AVERAGE(Q17:Q19)</f>
        <v>#DIV/0!</v>
      </c>
      <c r="R16" s="5">
        <f>ROUND(AVERAGE(R17:R19),2)</f>
        <v>41887.67</v>
      </c>
      <c r="S16" s="6" t="e">
        <f t="shared" ref="S16:U16" si="26">AVERAGE(S17:S19)</f>
        <v>#DIV/0!</v>
      </c>
      <c r="T16" s="5">
        <f>ROUND(AVERAGE(T17:T19),2)</f>
        <v>44343.33</v>
      </c>
      <c r="U16" s="6" t="e">
        <f t="shared" si="26"/>
        <v>#DIV/0!</v>
      </c>
      <c r="V16" s="5" t="e">
        <f t="shared" ref="V16" si="27">SUM(V17:V19)</f>
        <v>#DIV/0!</v>
      </c>
      <c r="W16" s="5" t="e">
        <f t="shared" ref="W16:X16" si="28">SUM(W17:W19)</f>
        <v>#DIV/0!</v>
      </c>
      <c r="X16" s="5" t="e">
        <f t="shared" si="28"/>
        <v>#DIV/0!</v>
      </c>
    </row>
    <row r="17" spans="1:24" ht="20.25" customHeight="1" x14ac:dyDescent="0.25">
      <c r="A17" s="10" t="s">
        <v>59</v>
      </c>
      <c r="B17" s="11" t="s">
        <v>60</v>
      </c>
      <c r="C17" s="8"/>
      <c r="D17" s="8"/>
      <c r="E17" s="7">
        <f t="shared" si="7"/>
        <v>0</v>
      </c>
      <c r="F17" s="8"/>
      <c r="G17" s="8"/>
      <c r="H17" s="7" t="e">
        <f t="shared" si="16"/>
        <v>#DIV/0!</v>
      </c>
      <c r="I17" s="7">
        <v>41695</v>
      </c>
      <c r="J17" s="9" t="e">
        <f t="shared" si="17"/>
        <v>#DIV/0!</v>
      </c>
      <c r="K17" s="8"/>
      <c r="L17" s="7">
        <f t="shared" si="9"/>
        <v>0</v>
      </c>
      <c r="M17" s="8"/>
      <c r="N17" s="8"/>
      <c r="O17" s="7" t="e">
        <f t="shared" ref="O17:O19" si="29">ROUND(L17/K17/12*1000,2)</f>
        <v>#DIV/0!</v>
      </c>
      <c r="P17" s="7">
        <v>43571</v>
      </c>
      <c r="Q17" s="9" t="e">
        <f t="shared" si="19"/>
        <v>#DIV/0!</v>
      </c>
      <c r="R17" s="7">
        <v>45619</v>
      </c>
      <c r="S17" s="9" t="e">
        <f>O17/R17</f>
        <v>#DIV/0!</v>
      </c>
      <c r="T17" s="7">
        <v>47854</v>
      </c>
      <c r="U17" s="9" t="e">
        <f>O17/T17</f>
        <v>#DIV/0!</v>
      </c>
      <c r="V17" s="7" t="e">
        <f t="shared" ref="V17:V19" si="30">ROUND((P17-O17)*K17*12/1000,1)</f>
        <v>#DIV/0!</v>
      </c>
      <c r="W17" s="7" t="e">
        <f t="shared" ref="W17:W19" si="31">ROUND((R17-O17)*K17*12/1000,1)</f>
        <v>#DIV/0!</v>
      </c>
      <c r="X17" s="7" t="e">
        <f t="shared" ref="X17:X19" si="32">ROUND((T17-O17)*K17*12/1000,1)</f>
        <v>#DIV/0!</v>
      </c>
    </row>
    <row r="18" spans="1:24" ht="20.25" customHeight="1" x14ac:dyDescent="0.25">
      <c r="A18" s="10" t="s">
        <v>61</v>
      </c>
      <c r="B18" s="11" t="s">
        <v>62</v>
      </c>
      <c r="C18" s="8"/>
      <c r="D18" s="8"/>
      <c r="E18" s="7">
        <f t="shared" si="7"/>
        <v>0</v>
      </c>
      <c r="F18" s="8"/>
      <c r="G18" s="8"/>
      <c r="H18" s="7" t="e">
        <f t="shared" si="16"/>
        <v>#DIV/0!</v>
      </c>
      <c r="I18" s="7">
        <v>36875</v>
      </c>
      <c r="J18" s="9" t="e">
        <f t="shared" si="17"/>
        <v>#DIV/0!</v>
      </c>
      <c r="K18" s="8"/>
      <c r="L18" s="7">
        <f t="shared" si="9"/>
        <v>0</v>
      </c>
      <c r="M18" s="8"/>
      <c r="N18" s="8"/>
      <c r="O18" s="7" t="e">
        <f t="shared" si="29"/>
        <v>#DIV/0!</v>
      </c>
      <c r="P18" s="7">
        <v>39548.5</v>
      </c>
      <c r="Q18" s="9" t="e">
        <f t="shared" si="19"/>
        <v>#DIV/0!</v>
      </c>
      <c r="R18" s="7">
        <v>42396</v>
      </c>
      <c r="S18" s="9" t="e">
        <f>O18/R18</f>
        <v>#DIV/0!</v>
      </c>
      <c r="T18" s="7">
        <v>45427.3</v>
      </c>
      <c r="U18" s="9" t="e">
        <f t="shared" ref="U18:U70" si="33">O18/T18</f>
        <v>#DIV/0!</v>
      </c>
      <c r="V18" s="7" t="e">
        <f t="shared" si="30"/>
        <v>#DIV/0!</v>
      </c>
      <c r="W18" s="7" t="e">
        <f t="shared" si="31"/>
        <v>#DIV/0!</v>
      </c>
      <c r="X18" s="7" t="e">
        <f t="shared" si="32"/>
        <v>#DIV/0!</v>
      </c>
    </row>
    <row r="19" spans="1:24" ht="20.25" customHeight="1" x14ac:dyDescent="0.25">
      <c r="A19" s="10" t="s">
        <v>63</v>
      </c>
      <c r="B19" s="11" t="s">
        <v>64</v>
      </c>
      <c r="C19" s="8"/>
      <c r="D19" s="8"/>
      <c r="E19" s="7">
        <f t="shared" si="7"/>
        <v>0</v>
      </c>
      <c r="F19" s="8"/>
      <c r="G19" s="8"/>
      <c r="H19" s="7" t="e">
        <f t="shared" si="16"/>
        <v>#DIV/0!</v>
      </c>
      <c r="I19" s="7">
        <v>33965.300000000003</v>
      </c>
      <c r="J19" s="9" t="e">
        <f t="shared" si="17"/>
        <v>#DIV/0!</v>
      </c>
      <c r="K19" s="8"/>
      <c r="L19" s="7">
        <f t="shared" si="9"/>
        <v>0</v>
      </c>
      <c r="M19" s="8"/>
      <c r="N19" s="8"/>
      <c r="O19" s="7" t="e">
        <f t="shared" si="29"/>
        <v>#DIV/0!</v>
      </c>
      <c r="P19" s="7">
        <v>35705.699999999997</v>
      </c>
      <c r="Q19" s="9" t="e">
        <f t="shared" si="19"/>
        <v>#DIV/0!</v>
      </c>
      <c r="R19" s="7">
        <v>37648</v>
      </c>
      <c r="S19" s="9" t="e">
        <f>O19/R19</f>
        <v>#DIV/0!</v>
      </c>
      <c r="T19" s="7">
        <v>39748.699999999997</v>
      </c>
      <c r="U19" s="9" t="e">
        <f t="shared" si="33"/>
        <v>#DIV/0!</v>
      </c>
      <c r="V19" s="7" t="e">
        <f t="shared" si="30"/>
        <v>#DIV/0!</v>
      </c>
      <c r="W19" s="7" t="e">
        <f t="shared" si="31"/>
        <v>#DIV/0!</v>
      </c>
      <c r="X19" s="7" t="e">
        <f t="shared" si="32"/>
        <v>#DIV/0!</v>
      </c>
    </row>
    <row r="20" spans="1:24" ht="20.25" customHeight="1" x14ac:dyDescent="0.25">
      <c r="A20" s="3" t="s">
        <v>22</v>
      </c>
      <c r="B20" s="3" t="s">
        <v>65</v>
      </c>
      <c r="C20" s="5">
        <f>SUM(C21:C22)</f>
        <v>0</v>
      </c>
      <c r="D20" s="5">
        <f t="shared" ref="D20:G20" si="34">SUM(D21:D22)</f>
        <v>0</v>
      </c>
      <c r="E20" s="5">
        <f t="shared" si="7"/>
        <v>0</v>
      </c>
      <c r="F20" s="5">
        <f t="shared" si="34"/>
        <v>0</v>
      </c>
      <c r="G20" s="5">
        <f t="shared" si="34"/>
        <v>0</v>
      </c>
      <c r="H20" s="5" t="e">
        <f>ROUND(AVERAGE(H21:H22),2)</f>
        <v>#DIV/0!</v>
      </c>
      <c r="I20" s="5">
        <f>ROUND(AVERAGE(I21:I22),2)</f>
        <v>31366</v>
      </c>
      <c r="J20" s="6" t="e">
        <f>AVERAGE(J21:J22)</f>
        <v>#DIV/0!</v>
      </c>
      <c r="K20" s="5">
        <f t="shared" ref="K20" si="35">SUM(K21:K22)</f>
        <v>0</v>
      </c>
      <c r="L20" s="5">
        <f t="shared" si="9"/>
        <v>0</v>
      </c>
      <c r="M20" s="5">
        <f t="shared" ref="M20:N20" si="36">SUM(M21:M22)</f>
        <v>0</v>
      </c>
      <c r="N20" s="5">
        <f t="shared" si="36"/>
        <v>0</v>
      </c>
      <c r="O20" s="5" t="e">
        <f>ROUND(AVERAGE(O21:O22),2)</f>
        <v>#DIV/0!</v>
      </c>
      <c r="P20" s="5">
        <f>ROUND(AVERAGE(P21:P22),2)</f>
        <v>32856</v>
      </c>
      <c r="Q20" s="6" t="e">
        <f>AVERAGE(Q21:Q22)</f>
        <v>#DIV/0!</v>
      </c>
      <c r="R20" s="5">
        <f>ROUND(AVERAGE(R21:R22),2)</f>
        <v>34351.5</v>
      </c>
      <c r="S20" s="6" t="e">
        <f t="shared" ref="S20:U20" si="37">AVERAGE(S21:S22)</f>
        <v>#DIV/0!</v>
      </c>
      <c r="T20" s="5">
        <f>ROUND(AVERAGE(T21:T22),2)</f>
        <v>36014.5</v>
      </c>
      <c r="U20" s="6" t="e">
        <f t="shared" si="37"/>
        <v>#DIV/0!</v>
      </c>
      <c r="V20" s="5" t="e">
        <f t="shared" ref="V20" si="38">SUM(V21:V22)</f>
        <v>#DIV/0!</v>
      </c>
      <c r="W20" s="5" t="e">
        <f t="shared" ref="W20:X20" si="39">SUM(W21:W22)</f>
        <v>#DIV/0!</v>
      </c>
      <c r="X20" s="5" t="e">
        <f t="shared" si="39"/>
        <v>#DIV/0!</v>
      </c>
    </row>
    <row r="21" spans="1:24" ht="20.25" customHeight="1" x14ac:dyDescent="0.25">
      <c r="A21" s="10" t="s">
        <v>66</v>
      </c>
      <c r="B21" s="11" t="s">
        <v>67</v>
      </c>
      <c r="C21" s="8"/>
      <c r="D21" s="8"/>
      <c r="E21" s="7">
        <f t="shared" si="7"/>
        <v>0</v>
      </c>
      <c r="F21" s="8"/>
      <c r="G21" s="8"/>
      <c r="H21" s="7" t="e">
        <f t="shared" si="16"/>
        <v>#DIV/0!</v>
      </c>
      <c r="I21" s="7">
        <v>31822</v>
      </c>
      <c r="J21" s="9" t="e">
        <f t="shared" si="17"/>
        <v>#DIV/0!</v>
      </c>
      <c r="K21" s="8"/>
      <c r="L21" s="7">
        <f t="shared" si="9"/>
        <v>0</v>
      </c>
      <c r="M21" s="8"/>
      <c r="N21" s="8"/>
      <c r="O21" s="7" t="e">
        <f t="shared" ref="O21:O22" si="40">ROUND(L21/K21/12*1000,2)</f>
        <v>#DIV/0!</v>
      </c>
      <c r="P21" s="7">
        <v>33349</v>
      </c>
      <c r="Q21" s="9" t="e">
        <f t="shared" si="19"/>
        <v>#DIV/0!</v>
      </c>
      <c r="R21" s="7">
        <v>34916</v>
      </c>
      <c r="S21" s="9" t="e">
        <f>O21/R21</f>
        <v>#DIV/0!</v>
      </c>
      <c r="T21" s="7">
        <v>36452</v>
      </c>
      <c r="U21" s="9" t="e">
        <f t="shared" si="33"/>
        <v>#DIV/0!</v>
      </c>
      <c r="V21" s="7" t="e">
        <f t="shared" ref="V21:V22" si="41">ROUND((P21-O21)*K21*12/1000,1)</f>
        <v>#DIV/0!</v>
      </c>
      <c r="W21" s="7" t="e">
        <f t="shared" ref="W21:W22" si="42">ROUND((R21-O21)*K21*12/1000,1)</f>
        <v>#DIV/0!</v>
      </c>
      <c r="X21" s="7" t="e">
        <f t="shared" ref="X21:X22" si="43">ROUND((T21-O21)*K21*12/1000,1)</f>
        <v>#DIV/0!</v>
      </c>
    </row>
    <row r="22" spans="1:24" ht="20.25" customHeight="1" x14ac:dyDescent="0.25">
      <c r="A22" s="10" t="s">
        <v>68</v>
      </c>
      <c r="B22" s="11" t="s">
        <v>69</v>
      </c>
      <c r="C22" s="8"/>
      <c r="D22" s="8"/>
      <c r="E22" s="7">
        <f t="shared" si="7"/>
        <v>0</v>
      </c>
      <c r="F22" s="8"/>
      <c r="G22" s="8"/>
      <c r="H22" s="7" t="e">
        <f t="shared" si="16"/>
        <v>#DIV/0!</v>
      </c>
      <c r="I22" s="7">
        <v>30910</v>
      </c>
      <c r="J22" s="9" t="e">
        <f t="shared" si="17"/>
        <v>#DIV/0!</v>
      </c>
      <c r="K22" s="8"/>
      <c r="L22" s="7">
        <f t="shared" si="9"/>
        <v>0</v>
      </c>
      <c r="M22" s="8"/>
      <c r="N22" s="8"/>
      <c r="O22" s="7" t="e">
        <f t="shared" si="40"/>
        <v>#DIV/0!</v>
      </c>
      <c r="P22" s="7">
        <v>32363</v>
      </c>
      <c r="Q22" s="9" t="e">
        <f t="shared" si="19"/>
        <v>#DIV/0!</v>
      </c>
      <c r="R22" s="7">
        <v>33787</v>
      </c>
      <c r="S22" s="9" t="e">
        <f>O22/R22</f>
        <v>#DIV/0!</v>
      </c>
      <c r="T22" s="7">
        <v>35577</v>
      </c>
      <c r="U22" s="9" t="e">
        <f t="shared" si="33"/>
        <v>#DIV/0!</v>
      </c>
      <c r="V22" s="7" t="e">
        <f t="shared" si="41"/>
        <v>#DIV/0!</v>
      </c>
      <c r="W22" s="7" t="e">
        <f t="shared" si="42"/>
        <v>#DIV/0!</v>
      </c>
      <c r="X22" s="7" t="e">
        <f t="shared" si="43"/>
        <v>#DIV/0!</v>
      </c>
    </row>
    <row r="23" spans="1:24" ht="20.25" customHeight="1" x14ac:dyDescent="0.25">
      <c r="A23" s="3" t="s">
        <v>23</v>
      </c>
      <c r="B23" s="3" t="s">
        <v>70</v>
      </c>
      <c r="C23" s="5">
        <f>SUM(C24:C28)</f>
        <v>0</v>
      </c>
      <c r="D23" s="5">
        <f t="shared" ref="D23:G23" si="44">SUM(D24:D28)</f>
        <v>0</v>
      </c>
      <c r="E23" s="5">
        <f t="shared" si="7"/>
        <v>0</v>
      </c>
      <c r="F23" s="5">
        <f t="shared" si="44"/>
        <v>0</v>
      </c>
      <c r="G23" s="5">
        <f t="shared" si="44"/>
        <v>0</v>
      </c>
      <c r="H23" s="5" t="e">
        <f>ROUND(AVERAGE(H24:H28),2)</f>
        <v>#DIV/0!</v>
      </c>
      <c r="I23" s="5">
        <f>ROUND(AVERAGE(I24:I28),2)</f>
        <v>29602.04</v>
      </c>
      <c r="J23" s="6" t="e">
        <f>AVERAGE(J24:J28)</f>
        <v>#DIV/0!</v>
      </c>
      <c r="K23" s="5">
        <f t="shared" ref="K23" si="45">SUM(K24:K28)</f>
        <v>0</v>
      </c>
      <c r="L23" s="5">
        <f t="shared" si="9"/>
        <v>0</v>
      </c>
      <c r="M23" s="5">
        <f t="shared" ref="M23:N23" si="46">SUM(M24:M28)</f>
        <v>0</v>
      </c>
      <c r="N23" s="5">
        <f t="shared" si="46"/>
        <v>0</v>
      </c>
      <c r="O23" s="5" t="e">
        <f>ROUND(AVERAGE(O24:O28),2)</f>
        <v>#DIV/0!</v>
      </c>
      <c r="P23" s="5">
        <f>ROUND(AVERAGE(P24:P28),2)</f>
        <v>32390.02</v>
      </c>
      <c r="Q23" s="6" t="e">
        <f>AVERAGE(Q24:Q28)</f>
        <v>#DIV/0!</v>
      </c>
      <c r="R23" s="5">
        <f>ROUND(AVERAGE(R24:R28),2)</f>
        <v>34641.24</v>
      </c>
      <c r="S23" s="6" t="e">
        <f t="shared" ref="S23:U23" si="47">AVERAGE(S24:S28)</f>
        <v>#DIV/0!</v>
      </c>
      <c r="T23" s="5">
        <f>ROUND(AVERAGE(T24:T28),2)</f>
        <v>37163</v>
      </c>
      <c r="U23" s="6" t="e">
        <f t="shared" si="47"/>
        <v>#DIV/0!</v>
      </c>
      <c r="V23" s="5" t="e">
        <f t="shared" ref="V23" si="48">SUM(V24:V28)</f>
        <v>#DIV/0!</v>
      </c>
      <c r="W23" s="5" t="e">
        <f t="shared" ref="W23:X23" si="49">SUM(W24:W28)</f>
        <v>#DIV/0!</v>
      </c>
      <c r="X23" s="5" t="e">
        <f t="shared" si="49"/>
        <v>#DIV/0!</v>
      </c>
    </row>
    <row r="24" spans="1:24" ht="20.25" customHeight="1" x14ac:dyDescent="0.25">
      <c r="A24" s="10" t="s">
        <v>71</v>
      </c>
      <c r="B24" s="11" t="s">
        <v>72</v>
      </c>
      <c r="C24" s="8"/>
      <c r="D24" s="8"/>
      <c r="E24" s="7">
        <f t="shared" si="7"/>
        <v>0</v>
      </c>
      <c r="F24" s="8"/>
      <c r="G24" s="8"/>
      <c r="H24" s="7" t="e">
        <f t="shared" si="16"/>
        <v>#DIV/0!</v>
      </c>
      <c r="I24" s="7">
        <v>31253</v>
      </c>
      <c r="J24" s="9" t="e">
        <f t="shared" si="17"/>
        <v>#DIV/0!</v>
      </c>
      <c r="K24" s="8"/>
      <c r="L24" s="7">
        <f t="shared" si="9"/>
        <v>0</v>
      </c>
      <c r="M24" s="8"/>
      <c r="N24" s="8"/>
      <c r="O24" s="7" t="e">
        <f t="shared" ref="O24:O28" si="50">ROUND(L24/K24/12*1000,2)</f>
        <v>#DIV/0!</v>
      </c>
      <c r="P24" s="7">
        <v>33440.699999999997</v>
      </c>
      <c r="Q24" s="9" t="e">
        <f t="shared" si="19"/>
        <v>#DIV/0!</v>
      </c>
      <c r="R24" s="7">
        <v>35447.199999999997</v>
      </c>
      <c r="S24" s="9" t="e">
        <f>O24/R24</f>
        <v>#DIV/0!</v>
      </c>
      <c r="T24" s="7">
        <v>37574</v>
      </c>
      <c r="U24" s="9" t="e">
        <f t="shared" si="33"/>
        <v>#DIV/0!</v>
      </c>
      <c r="V24" s="7" t="e">
        <f t="shared" ref="V24:V28" si="51">ROUND((P24-O24)*K24*12/1000,1)</f>
        <v>#DIV/0!</v>
      </c>
      <c r="W24" s="7" t="e">
        <f t="shared" ref="W24:W28" si="52">ROUND((R24-O24)*K24*12/1000,1)</f>
        <v>#DIV/0!</v>
      </c>
      <c r="X24" s="7" t="e">
        <f t="shared" ref="X24:X28" si="53">ROUND((T24-O24)*K24*12/1000,1)</f>
        <v>#DIV/0!</v>
      </c>
    </row>
    <row r="25" spans="1:24" ht="20.25" customHeight="1" x14ac:dyDescent="0.25">
      <c r="A25" s="10" t="s">
        <v>73</v>
      </c>
      <c r="B25" s="11" t="s">
        <v>74</v>
      </c>
      <c r="C25" s="8"/>
      <c r="D25" s="8"/>
      <c r="E25" s="7">
        <f t="shared" si="7"/>
        <v>0</v>
      </c>
      <c r="F25" s="8"/>
      <c r="G25" s="8"/>
      <c r="H25" s="7" t="e">
        <f t="shared" si="16"/>
        <v>#DIV/0!</v>
      </c>
      <c r="I25" s="7">
        <v>31313</v>
      </c>
      <c r="J25" s="9" t="e">
        <f t="shared" si="17"/>
        <v>#DIV/0!</v>
      </c>
      <c r="K25" s="8"/>
      <c r="L25" s="7">
        <f t="shared" si="9"/>
        <v>0</v>
      </c>
      <c r="M25" s="8"/>
      <c r="N25" s="8"/>
      <c r="O25" s="7" t="e">
        <f t="shared" si="50"/>
        <v>#DIV/0!</v>
      </c>
      <c r="P25" s="7">
        <v>38409</v>
      </c>
      <c r="Q25" s="9" t="e">
        <f t="shared" si="19"/>
        <v>#DIV/0!</v>
      </c>
      <c r="R25" s="7">
        <v>42260</v>
      </c>
      <c r="S25" s="9" t="e">
        <f>O25/R25</f>
        <v>#DIV/0!</v>
      </c>
      <c r="T25" s="7">
        <v>46695</v>
      </c>
      <c r="U25" s="9" t="e">
        <f t="shared" si="33"/>
        <v>#DIV/0!</v>
      </c>
      <c r="V25" s="7" t="e">
        <f t="shared" si="51"/>
        <v>#DIV/0!</v>
      </c>
      <c r="W25" s="7" t="e">
        <f t="shared" si="52"/>
        <v>#DIV/0!</v>
      </c>
      <c r="X25" s="7" t="e">
        <f t="shared" si="53"/>
        <v>#DIV/0!</v>
      </c>
    </row>
    <row r="26" spans="1:24" ht="20.25" customHeight="1" x14ac:dyDescent="0.25">
      <c r="A26" s="10" t="s">
        <v>75</v>
      </c>
      <c r="B26" s="11" t="s">
        <v>76</v>
      </c>
      <c r="C26" s="8"/>
      <c r="D26" s="8"/>
      <c r="E26" s="7">
        <f t="shared" si="7"/>
        <v>0</v>
      </c>
      <c r="F26" s="8"/>
      <c r="G26" s="8"/>
      <c r="H26" s="7" t="e">
        <f t="shared" si="16"/>
        <v>#DIV/0!</v>
      </c>
      <c r="I26" s="7">
        <v>36296.800000000003</v>
      </c>
      <c r="J26" s="9" t="e">
        <f t="shared" si="17"/>
        <v>#DIV/0!</v>
      </c>
      <c r="K26" s="8"/>
      <c r="L26" s="7">
        <f t="shared" si="9"/>
        <v>0</v>
      </c>
      <c r="M26" s="8"/>
      <c r="N26" s="8"/>
      <c r="O26" s="7" t="e">
        <f t="shared" si="50"/>
        <v>#DIV/0!</v>
      </c>
      <c r="P26" s="7">
        <v>37955</v>
      </c>
      <c r="Q26" s="9" t="e">
        <f t="shared" si="19"/>
        <v>#DIV/0!</v>
      </c>
      <c r="R26" s="7">
        <v>39739</v>
      </c>
      <c r="S26" s="9" t="e">
        <f>O26/R26</f>
        <v>#DIV/0!</v>
      </c>
      <c r="T26" s="7">
        <v>41395.4</v>
      </c>
      <c r="U26" s="9" t="e">
        <f t="shared" si="33"/>
        <v>#DIV/0!</v>
      </c>
      <c r="V26" s="7" t="e">
        <f t="shared" si="51"/>
        <v>#DIV/0!</v>
      </c>
      <c r="W26" s="7" t="e">
        <f t="shared" si="52"/>
        <v>#DIV/0!</v>
      </c>
      <c r="X26" s="7" t="e">
        <f t="shared" si="53"/>
        <v>#DIV/0!</v>
      </c>
    </row>
    <row r="27" spans="1:24" ht="20.25" customHeight="1" x14ac:dyDescent="0.25">
      <c r="A27" s="10" t="s">
        <v>77</v>
      </c>
      <c r="B27" s="11" t="s">
        <v>78</v>
      </c>
      <c r="C27" s="8"/>
      <c r="D27" s="8"/>
      <c r="E27" s="7">
        <f t="shared" si="7"/>
        <v>0</v>
      </c>
      <c r="F27" s="8"/>
      <c r="G27" s="8"/>
      <c r="H27" s="7" t="e">
        <f t="shared" si="16"/>
        <v>#DIV/0!</v>
      </c>
      <c r="I27" s="7">
        <v>22813</v>
      </c>
      <c r="J27" s="9" t="e">
        <f t="shared" si="17"/>
        <v>#DIV/0!</v>
      </c>
      <c r="K27" s="8"/>
      <c r="L27" s="7">
        <f t="shared" si="9"/>
        <v>0</v>
      </c>
      <c r="M27" s="8"/>
      <c r="N27" s="8"/>
      <c r="O27" s="7" t="e">
        <f t="shared" si="50"/>
        <v>#DIV/0!</v>
      </c>
      <c r="P27" s="7">
        <v>24204.6</v>
      </c>
      <c r="Q27" s="9" t="e">
        <f t="shared" si="19"/>
        <v>#DIV/0!</v>
      </c>
      <c r="R27" s="7">
        <v>26310.400000000001</v>
      </c>
      <c r="S27" s="9" t="e">
        <f>O27/R27</f>
        <v>#DIV/0!</v>
      </c>
      <c r="T27" s="7">
        <v>28757.3</v>
      </c>
      <c r="U27" s="9" t="e">
        <f t="shared" si="33"/>
        <v>#DIV/0!</v>
      </c>
      <c r="V27" s="7" t="e">
        <f t="shared" si="51"/>
        <v>#DIV/0!</v>
      </c>
      <c r="W27" s="7" t="e">
        <f t="shared" si="52"/>
        <v>#DIV/0!</v>
      </c>
      <c r="X27" s="7" t="e">
        <f t="shared" si="53"/>
        <v>#DIV/0!</v>
      </c>
    </row>
    <row r="28" spans="1:24" ht="20.25" customHeight="1" x14ac:dyDescent="0.25">
      <c r="A28" s="10" t="s">
        <v>79</v>
      </c>
      <c r="B28" s="11" t="s">
        <v>80</v>
      </c>
      <c r="C28" s="8"/>
      <c r="D28" s="8"/>
      <c r="E28" s="7">
        <f t="shared" si="7"/>
        <v>0</v>
      </c>
      <c r="F28" s="8"/>
      <c r="G28" s="8"/>
      <c r="H28" s="7" t="e">
        <f t="shared" si="16"/>
        <v>#DIV/0!</v>
      </c>
      <c r="I28" s="7">
        <v>26334.400000000001</v>
      </c>
      <c r="J28" s="9" t="e">
        <f t="shared" si="17"/>
        <v>#DIV/0!</v>
      </c>
      <c r="K28" s="8"/>
      <c r="L28" s="7">
        <f t="shared" si="9"/>
        <v>0</v>
      </c>
      <c r="M28" s="8"/>
      <c r="N28" s="8"/>
      <c r="O28" s="7" t="e">
        <f t="shared" si="50"/>
        <v>#DIV/0!</v>
      </c>
      <c r="P28" s="7">
        <v>27940.799999999999</v>
      </c>
      <c r="Q28" s="9" t="e">
        <f t="shared" si="19"/>
        <v>#DIV/0!</v>
      </c>
      <c r="R28" s="7">
        <v>29449.599999999999</v>
      </c>
      <c r="S28" s="9" t="e">
        <f>O28/R28</f>
        <v>#DIV/0!</v>
      </c>
      <c r="T28" s="7">
        <v>31393.3</v>
      </c>
      <c r="U28" s="9" t="e">
        <f t="shared" si="33"/>
        <v>#DIV/0!</v>
      </c>
      <c r="V28" s="7" t="e">
        <f t="shared" si="51"/>
        <v>#DIV/0!</v>
      </c>
      <c r="W28" s="7" t="e">
        <f t="shared" si="52"/>
        <v>#DIV/0!</v>
      </c>
      <c r="X28" s="7" t="e">
        <f t="shared" si="53"/>
        <v>#DIV/0!</v>
      </c>
    </row>
    <row r="29" spans="1:24" ht="20.25" customHeight="1" x14ac:dyDescent="0.25">
      <c r="A29" s="3" t="s">
        <v>24</v>
      </c>
      <c r="B29" s="3" t="s">
        <v>81</v>
      </c>
      <c r="C29" s="5">
        <f>SUM(C30:C31)</f>
        <v>0</v>
      </c>
      <c r="D29" s="5">
        <f t="shared" ref="D29:G29" si="54">SUM(D30:D31)</f>
        <v>0</v>
      </c>
      <c r="E29" s="5">
        <f t="shared" si="7"/>
        <v>0</v>
      </c>
      <c r="F29" s="5">
        <f t="shared" si="54"/>
        <v>0</v>
      </c>
      <c r="G29" s="5">
        <f t="shared" si="54"/>
        <v>0</v>
      </c>
      <c r="H29" s="5" t="e">
        <f>ROUND(AVERAGE(H30:H31),2)</f>
        <v>#DIV/0!</v>
      </c>
      <c r="I29" s="5">
        <f>ROUND(AVERAGE(I30:I31),2)</f>
        <v>33689.25</v>
      </c>
      <c r="J29" s="6" t="e">
        <f>AVERAGE(J30:J31)</f>
        <v>#DIV/0!</v>
      </c>
      <c r="K29" s="5">
        <f t="shared" ref="K29" si="55">SUM(K30:K31)</f>
        <v>0</v>
      </c>
      <c r="L29" s="5">
        <f t="shared" si="9"/>
        <v>0</v>
      </c>
      <c r="M29" s="5">
        <f t="shared" ref="M29:N29" si="56">SUM(M30:M31)</f>
        <v>0</v>
      </c>
      <c r="N29" s="5">
        <f t="shared" si="56"/>
        <v>0</v>
      </c>
      <c r="O29" s="5" t="e">
        <f>ROUND(AVERAGE(O30:O31),2)</f>
        <v>#DIV/0!</v>
      </c>
      <c r="P29" s="5">
        <f>ROUND(AVERAGE(P30:P31),2)</f>
        <v>35363.35</v>
      </c>
      <c r="Q29" s="6" t="e">
        <f>AVERAGE(Q30:Q31)</f>
        <v>#DIV/0!</v>
      </c>
      <c r="R29" s="5">
        <f>ROUND(AVERAGE(R30:R31),2)</f>
        <v>37097.15</v>
      </c>
      <c r="S29" s="6" t="e">
        <f t="shared" ref="S29:U29" si="57">AVERAGE(S30:S31)</f>
        <v>#DIV/0!</v>
      </c>
      <c r="T29" s="5">
        <f>ROUND(AVERAGE(T30:T31),2)</f>
        <v>39311.15</v>
      </c>
      <c r="U29" s="6" t="e">
        <f t="shared" si="57"/>
        <v>#DIV/0!</v>
      </c>
      <c r="V29" s="5" t="e">
        <f t="shared" ref="V29" si="58">SUM(V30:V31)</f>
        <v>#DIV/0!</v>
      </c>
      <c r="W29" s="5" t="e">
        <f t="shared" ref="W29:X29" si="59">SUM(W30:W31)</f>
        <v>#DIV/0!</v>
      </c>
      <c r="X29" s="5" t="e">
        <f t="shared" si="59"/>
        <v>#DIV/0!</v>
      </c>
    </row>
    <row r="30" spans="1:24" ht="20.25" customHeight="1" x14ac:dyDescent="0.25">
      <c r="A30" s="10" t="s">
        <v>82</v>
      </c>
      <c r="B30" s="11" t="s">
        <v>83</v>
      </c>
      <c r="C30" s="8"/>
      <c r="D30" s="8"/>
      <c r="E30" s="7">
        <f t="shared" si="7"/>
        <v>0</v>
      </c>
      <c r="F30" s="8"/>
      <c r="G30" s="8"/>
      <c r="H30" s="7" t="e">
        <f t="shared" si="16"/>
        <v>#DIV/0!</v>
      </c>
      <c r="I30" s="7">
        <v>36468.5</v>
      </c>
      <c r="J30" s="9" t="e">
        <f t="shared" si="17"/>
        <v>#DIV/0!</v>
      </c>
      <c r="K30" s="8"/>
      <c r="L30" s="7">
        <f t="shared" si="9"/>
        <v>0</v>
      </c>
      <c r="M30" s="8"/>
      <c r="N30" s="8"/>
      <c r="O30" s="7" t="e">
        <f t="shared" ref="O30:O31" si="60">ROUND(L30/K30/12*1000,2)</f>
        <v>#DIV/0!</v>
      </c>
      <c r="P30" s="7">
        <v>38363.699999999997</v>
      </c>
      <c r="Q30" s="9" t="e">
        <f t="shared" si="19"/>
        <v>#DIV/0!</v>
      </c>
      <c r="R30" s="7">
        <v>40407.300000000003</v>
      </c>
      <c r="S30" s="9" t="e">
        <f>O30/R30</f>
        <v>#DIV/0!</v>
      </c>
      <c r="T30" s="7">
        <v>43045.3</v>
      </c>
      <c r="U30" s="9" t="e">
        <f t="shared" si="33"/>
        <v>#DIV/0!</v>
      </c>
      <c r="V30" s="7" t="e">
        <f t="shared" ref="V30:V31" si="61">ROUND((P30-O30)*K30*12/1000,1)</f>
        <v>#DIV/0!</v>
      </c>
      <c r="W30" s="7" t="e">
        <f t="shared" ref="W30:W31" si="62">ROUND((R30-O30)*K30*12/1000,1)</f>
        <v>#DIV/0!</v>
      </c>
      <c r="X30" s="7" t="e">
        <f t="shared" ref="X30:X31" si="63">ROUND((T30-O30)*K30*12/1000,1)</f>
        <v>#DIV/0!</v>
      </c>
    </row>
    <row r="31" spans="1:24" ht="20.25" customHeight="1" x14ac:dyDescent="0.25">
      <c r="A31" s="10" t="s">
        <v>84</v>
      </c>
      <c r="B31" s="11" t="s">
        <v>69</v>
      </c>
      <c r="C31" s="8"/>
      <c r="D31" s="8"/>
      <c r="E31" s="7">
        <f t="shared" si="7"/>
        <v>0</v>
      </c>
      <c r="F31" s="8"/>
      <c r="G31" s="8"/>
      <c r="H31" s="7" t="e">
        <f t="shared" si="16"/>
        <v>#DIV/0!</v>
      </c>
      <c r="I31" s="7">
        <v>30910</v>
      </c>
      <c r="J31" s="9" t="e">
        <f t="shared" si="17"/>
        <v>#DIV/0!</v>
      </c>
      <c r="K31" s="8"/>
      <c r="L31" s="7">
        <f t="shared" si="9"/>
        <v>0</v>
      </c>
      <c r="M31" s="8"/>
      <c r="N31" s="8"/>
      <c r="O31" s="7" t="e">
        <f t="shared" si="60"/>
        <v>#DIV/0!</v>
      </c>
      <c r="P31" s="7">
        <v>32363</v>
      </c>
      <c r="Q31" s="9" t="e">
        <f t="shared" si="19"/>
        <v>#DIV/0!</v>
      </c>
      <c r="R31" s="7">
        <v>33787</v>
      </c>
      <c r="S31" s="9" t="e">
        <f>O31/R31</f>
        <v>#DIV/0!</v>
      </c>
      <c r="T31" s="7">
        <v>35577</v>
      </c>
      <c r="U31" s="9" t="e">
        <f t="shared" si="33"/>
        <v>#DIV/0!</v>
      </c>
      <c r="V31" s="7" t="e">
        <f t="shared" si="61"/>
        <v>#DIV/0!</v>
      </c>
      <c r="W31" s="7" t="e">
        <f t="shared" si="62"/>
        <v>#DIV/0!</v>
      </c>
      <c r="X31" s="7" t="e">
        <f t="shared" si="63"/>
        <v>#DIV/0!</v>
      </c>
    </row>
    <row r="32" spans="1:24" ht="20.25" customHeight="1" x14ac:dyDescent="0.25">
      <c r="A32" s="3" t="s">
        <v>25</v>
      </c>
      <c r="B32" s="3" t="s">
        <v>85</v>
      </c>
      <c r="C32" s="5">
        <f>SUM(C33)</f>
        <v>0</v>
      </c>
      <c r="D32" s="5">
        <f t="shared" ref="D32:G32" si="64">SUM(D33)</f>
        <v>0</v>
      </c>
      <c r="E32" s="5">
        <f t="shared" si="7"/>
        <v>0</v>
      </c>
      <c r="F32" s="5">
        <f t="shared" si="64"/>
        <v>0</v>
      </c>
      <c r="G32" s="5">
        <f t="shared" si="64"/>
        <v>0</v>
      </c>
      <c r="H32" s="5" t="e">
        <f>ROUND(AVERAGE(H33),2)</f>
        <v>#DIV/0!</v>
      </c>
      <c r="I32" s="5">
        <f>ROUND(AVERAGE(I33),2)</f>
        <v>60981</v>
      </c>
      <c r="J32" s="6" t="e">
        <f>AVERAGE(J33)</f>
        <v>#DIV/0!</v>
      </c>
      <c r="K32" s="5">
        <f t="shared" ref="K32" si="65">SUM(K33)</f>
        <v>0</v>
      </c>
      <c r="L32" s="5">
        <f t="shared" si="9"/>
        <v>0</v>
      </c>
      <c r="M32" s="5">
        <f t="shared" ref="M32:N32" si="66">SUM(M33)</f>
        <v>0</v>
      </c>
      <c r="N32" s="5">
        <f t="shared" si="66"/>
        <v>0</v>
      </c>
      <c r="O32" s="5" t="e">
        <f>ROUND(AVERAGE(O33),2)</f>
        <v>#DIV/0!</v>
      </c>
      <c r="P32" s="5">
        <f>ROUND(AVERAGE(P33),2)</f>
        <v>64700.800000000003</v>
      </c>
      <c r="Q32" s="6" t="e">
        <f>AVERAGE(Q33)</f>
        <v>#DIV/0!</v>
      </c>
      <c r="R32" s="5">
        <f>ROUND(AVERAGE(R33),2)</f>
        <v>68194.7</v>
      </c>
      <c r="S32" s="6" t="e">
        <f t="shared" ref="S32:U32" si="67">AVERAGE(S33)</f>
        <v>#DIV/0!</v>
      </c>
      <c r="T32" s="5">
        <f>ROUND(AVERAGE(T33),2)</f>
        <v>72695.5</v>
      </c>
      <c r="U32" s="6" t="e">
        <f t="shared" si="67"/>
        <v>#DIV/0!</v>
      </c>
      <c r="V32" s="5" t="e">
        <f t="shared" ref="V32" si="68">SUM(V33)</f>
        <v>#DIV/0!</v>
      </c>
      <c r="W32" s="5" t="e">
        <f t="shared" ref="W32:X32" si="69">SUM(W33)</f>
        <v>#DIV/0!</v>
      </c>
      <c r="X32" s="5" t="e">
        <f t="shared" si="69"/>
        <v>#DIV/0!</v>
      </c>
    </row>
    <row r="33" spans="1:24" ht="20.25" customHeight="1" x14ac:dyDescent="0.25">
      <c r="A33" s="10" t="s">
        <v>86</v>
      </c>
      <c r="B33" s="11" t="s">
        <v>87</v>
      </c>
      <c r="C33" s="8"/>
      <c r="D33" s="8"/>
      <c r="E33" s="7">
        <f t="shared" si="7"/>
        <v>0</v>
      </c>
      <c r="F33" s="8"/>
      <c r="G33" s="8"/>
      <c r="H33" s="7" t="e">
        <f t="shared" si="16"/>
        <v>#DIV/0!</v>
      </c>
      <c r="I33" s="7">
        <v>60981</v>
      </c>
      <c r="J33" s="9" t="e">
        <f t="shared" si="17"/>
        <v>#DIV/0!</v>
      </c>
      <c r="K33" s="8"/>
      <c r="L33" s="7">
        <f t="shared" si="9"/>
        <v>0</v>
      </c>
      <c r="M33" s="8"/>
      <c r="N33" s="8"/>
      <c r="O33" s="7" t="e">
        <f t="shared" ref="O33" si="70">ROUND(L33/K33/12*1000,2)</f>
        <v>#DIV/0!</v>
      </c>
      <c r="P33" s="7">
        <v>64700.800000000003</v>
      </c>
      <c r="Q33" s="9" t="e">
        <f t="shared" si="19"/>
        <v>#DIV/0!</v>
      </c>
      <c r="R33" s="7">
        <v>68194.7</v>
      </c>
      <c r="S33" s="9" t="e">
        <f>O33/R33</f>
        <v>#DIV/0!</v>
      </c>
      <c r="T33" s="7">
        <v>72695.5</v>
      </c>
      <c r="U33" s="9" t="e">
        <f t="shared" si="33"/>
        <v>#DIV/0!</v>
      </c>
      <c r="V33" s="7" t="e">
        <f t="shared" ref="V33" si="71">ROUND((P33-O33)*K33*12/1000,1)</f>
        <v>#DIV/0!</v>
      </c>
      <c r="W33" s="7" t="e">
        <f t="shared" ref="W33" si="72">ROUND((R33-O33)*K33*12/1000,1)</f>
        <v>#DIV/0!</v>
      </c>
      <c r="X33" s="7" t="e">
        <f t="shared" ref="X33" si="73">ROUND((T33-O33)*K33*12/1000,1)</f>
        <v>#DIV/0!</v>
      </c>
    </row>
    <row r="34" spans="1:24" ht="20.25" customHeight="1" x14ac:dyDescent="0.25">
      <c r="A34" s="3" t="s">
        <v>26</v>
      </c>
      <c r="B34" s="3" t="s">
        <v>88</v>
      </c>
      <c r="C34" s="5">
        <f>SUM(C35:C36)</f>
        <v>0</v>
      </c>
      <c r="D34" s="5">
        <f t="shared" ref="D34:G34" si="74">SUM(D35:D36)</f>
        <v>0</v>
      </c>
      <c r="E34" s="5">
        <f t="shared" si="7"/>
        <v>0</v>
      </c>
      <c r="F34" s="5">
        <f t="shared" si="74"/>
        <v>0</v>
      </c>
      <c r="G34" s="5">
        <f t="shared" si="74"/>
        <v>0</v>
      </c>
      <c r="H34" s="5" t="e">
        <f>ROUND(AVERAGE(H35:H36),2)</f>
        <v>#DIV/0!</v>
      </c>
      <c r="I34" s="5">
        <f>ROUND(AVERAGE(I35:I36),2)</f>
        <v>56611</v>
      </c>
      <c r="J34" s="6" t="e">
        <f>AVERAGE(J35:J36)</f>
        <v>#DIV/0!</v>
      </c>
      <c r="K34" s="5">
        <f t="shared" ref="K34" si="75">SUM(K35:K36)</f>
        <v>0</v>
      </c>
      <c r="L34" s="5">
        <f t="shared" si="9"/>
        <v>0</v>
      </c>
      <c r="M34" s="5">
        <f t="shared" ref="M34:N34" si="76">SUM(M35:M36)</f>
        <v>0</v>
      </c>
      <c r="N34" s="5">
        <f t="shared" si="76"/>
        <v>0</v>
      </c>
      <c r="O34" s="5" t="e">
        <f>ROUND(AVERAGE(O35:O36),2)</f>
        <v>#DIV/0!</v>
      </c>
      <c r="P34" s="5">
        <f>ROUND(AVERAGE(P35:P36),2)</f>
        <v>60410</v>
      </c>
      <c r="Q34" s="6" t="e">
        <f>AVERAGE(Q35:Q36)</f>
        <v>#DIV/0!</v>
      </c>
      <c r="R34" s="5">
        <f>ROUND(AVERAGE(R35:R36),2)</f>
        <v>64138</v>
      </c>
      <c r="S34" s="6" t="e">
        <f t="shared" ref="S34:U34" si="77">AVERAGE(S35:S36)</f>
        <v>#DIV/0!</v>
      </c>
      <c r="T34" s="5">
        <f>ROUND(AVERAGE(T35:T36),2)</f>
        <v>67321.5</v>
      </c>
      <c r="U34" s="6" t="e">
        <f t="shared" si="77"/>
        <v>#DIV/0!</v>
      </c>
      <c r="V34" s="5" t="e">
        <f t="shared" ref="V34" si="78">SUM(V35:V36)</f>
        <v>#DIV/0!</v>
      </c>
      <c r="W34" s="5" t="e">
        <f t="shared" ref="W34:X34" si="79">SUM(W35:W36)</f>
        <v>#DIV/0!</v>
      </c>
      <c r="X34" s="5" t="e">
        <f t="shared" si="79"/>
        <v>#DIV/0!</v>
      </c>
    </row>
    <row r="35" spans="1:24" ht="20.25" customHeight="1" x14ac:dyDescent="0.25">
      <c r="A35" s="10" t="s">
        <v>89</v>
      </c>
      <c r="B35" s="11" t="s">
        <v>90</v>
      </c>
      <c r="C35" s="8"/>
      <c r="D35" s="8"/>
      <c r="E35" s="7">
        <f t="shared" si="7"/>
        <v>0</v>
      </c>
      <c r="F35" s="8"/>
      <c r="G35" s="8"/>
      <c r="H35" s="7" t="e">
        <f t="shared" si="16"/>
        <v>#DIV/0!</v>
      </c>
      <c r="I35" s="7">
        <v>71527</v>
      </c>
      <c r="J35" s="9" t="e">
        <f t="shared" si="17"/>
        <v>#DIV/0!</v>
      </c>
      <c r="K35" s="8"/>
      <c r="L35" s="7">
        <f t="shared" si="9"/>
        <v>0</v>
      </c>
      <c r="M35" s="8"/>
      <c r="N35" s="8"/>
      <c r="O35" s="7" t="e">
        <f t="shared" ref="O35:O36" si="80">ROUND(L35/K35/12*1000,2)</f>
        <v>#DIV/0!</v>
      </c>
      <c r="P35" s="7">
        <v>77249</v>
      </c>
      <c r="Q35" s="9" t="e">
        <f t="shared" si="19"/>
        <v>#DIV/0!</v>
      </c>
      <c r="R35" s="7">
        <v>82657</v>
      </c>
      <c r="S35" s="9" t="e">
        <f>O35/R35</f>
        <v>#DIV/0!</v>
      </c>
      <c r="T35" s="7">
        <v>86789</v>
      </c>
      <c r="U35" s="9" t="e">
        <f t="shared" si="33"/>
        <v>#DIV/0!</v>
      </c>
      <c r="V35" s="7" t="e">
        <f t="shared" ref="V35:V36" si="81">ROUND((P35-O35)*K35*12/1000,1)</f>
        <v>#DIV/0!</v>
      </c>
      <c r="W35" s="7" t="e">
        <f t="shared" ref="W35:W36" si="82">ROUND((R35-O35)*K35*12/1000,1)</f>
        <v>#DIV/0!</v>
      </c>
      <c r="X35" s="7" t="e">
        <f t="shared" ref="X35:X36" si="83">ROUND((T35-O35)*K35*12/1000,1)</f>
        <v>#DIV/0!</v>
      </c>
    </row>
    <row r="36" spans="1:24" ht="20.25" customHeight="1" x14ac:dyDescent="0.25">
      <c r="A36" s="10" t="s">
        <v>91</v>
      </c>
      <c r="B36" s="11" t="s">
        <v>60</v>
      </c>
      <c r="C36" s="8"/>
      <c r="D36" s="8"/>
      <c r="E36" s="7">
        <f t="shared" si="7"/>
        <v>0</v>
      </c>
      <c r="F36" s="8"/>
      <c r="G36" s="8"/>
      <c r="H36" s="7" t="e">
        <f t="shared" si="16"/>
        <v>#DIV/0!</v>
      </c>
      <c r="I36" s="7">
        <v>41695</v>
      </c>
      <c r="J36" s="9" t="e">
        <f t="shared" si="17"/>
        <v>#DIV/0!</v>
      </c>
      <c r="K36" s="8"/>
      <c r="L36" s="7">
        <f t="shared" si="9"/>
        <v>0</v>
      </c>
      <c r="M36" s="8"/>
      <c r="N36" s="8"/>
      <c r="O36" s="7" t="e">
        <f t="shared" si="80"/>
        <v>#DIV/0!</v>
      </c>
      <c r="P36" s="7">
        <v>43571</v>
      </c>
      <c r="Q36" s="9" t="e">
        <f t="shared" si="19"/>
        <v>#DIV/0!</v>
      </c>
      <c r="R36" s="7">
        <v>45619</v>
      </c>
      <c r="S36" s="9" t="e">
        <f>O36/R36</f>
        <v>#DIV/0!</v>
      </c>
      <c r="T36" s="7">
        <v>47854</v>
      </c>
      <c r="U36" s="9" t="e">
        <f t="shared" si="33"/>
        <v>#DIV/0!</v>
      </c>
      <c r="V36" s="7" t="e">
        <f t="shared" si="81"/>
        <v>#DIV/0!</v>
      </c>
      <c r="W36" s="7" t="e">
        <f t="shared" si="82"/>
        <v>#DIV/0!</v>
      </c>
      <c r="X36" s="7" t="e">
        <f t="shared" si="83"/>
        <v>#DIV/0!</v>
      </c>
    </row>
    <row r="37" spans="1:24" ht="20.25" customHeight="1" x14ac:dyDescent="0.25">
      <c r="A37" s="3" t="s">
        <v>27</v>
      </c>
      <c r="B37" s="3" t="s">
        <v>92</v>
      </c>
      <c r="C37" s="5">
        <f>SUM(C38:C39)</f>
        <v>0</v>
      </c>
      <c r="D37" s="5">
        <f t="shared" ref="D37" si="84">SUM(D38:D39)</f>
        <v>0</v>
      </c>
      <c r="E37" s="5">
        <f t="shared" si="7"/>
        <v>0</v>
      </c>
      <c r="F37" s="5">
        <f t="shared" ref="F37:G37" si="85">SUM(F38:F39)</f>
        <v>0</v>
      </c>
      <c r="G37" s="5">
        <f t="shared" si="85"/>
        <v>0</v>
      </c>
      <c r="H37" s="5" t="e">
        <f>ROUND(AVERAGE(H38:H39),2)</f>
        <v>#DIV/0!</v>
      </c>
      <c r="I37" s="5">
        <f>ROUND(AVERAGE(I38:I39),2)</f>
        <v>25400</v>
      </c>
      <c r="J37" s="6" t="e">
        <f>AVERAGE(J38:J39)</f>
        <v>#DIV/0!</v>
      </c>
      <c r="K37" s="5">
        <f t="shared" ref="K37" si="86">SUM(K38:K39)</f>
        <v>0</v>
      </c>
      <c r="L37" s="5">
        <f t="shared" si="9"/>
        <v>0</v>
      </c>
      <c r="M37" s="5">
        <f t="shared" ref="M37:N37" si="87">SUM(M38:M39)</f>
        <v>0</v>
      </c>
      <c r="N37" s="5">
        <f t="shared" si="87"/>
        <v>0</v>
      </c>
      <c r="O37" s="5" t="e">
        <f>ROUND(AVERAGE(O38:O39),2)</f>
        <v>#DIV/0!</v>
      </c>
      <c r="P37" s="5">
        <f>ROUND(AVERAGE(P38:P39),2)</f>
        <v>26816</v>
      </c>
      <c r="Q37" s="6" t="e">
        <f>AVERAGE(Q38:Q39)</f>
        <v>#DIV/0!</v>
      </c>
      <c r="R37" s="5">
        <f>ROUND(AVERAGE(R38:R39),2)</f>
        <v>28630.5</v>
      </c>
      <c r="S37" s="6" t="e">
        <f t="shared" ref="S37:U37" si="88">AVERAGE(S38:S39)</f>
        <v>#DIV/0!</v>
      </c>
      <c r="T37" s="5">
        <f>ROUND(AVERAGE(T38:T39),2)</f>
        <v>30634.5</v>
      </c>
      <c r="U37" s="6" t="e">
        <f t="shared" si="88"/>
        <v>#DIV/0!</v>
      </c>
      <c r="V37" s="5" t="e">
        <f t="shared" ref="V37" si="89">SUM(V38:V39)</f>
        <v>#DIV/0!</v>
      </c>
      <c r="W37" s="5" t="e">
        <f t="shared" ref="W37:X37" si="90">SUM(W38:W39)</f>
        <v>#DIV/0!</v>
      </c>
      <c r="X37" s="5" t="e">
        <f t="shared" si="90"/>
        <v>#DIV/0!</v>
      </c>
    </row>
    <row r="38" spans="1:24" ht="20.25" customHeight="1" x14ac:dyDescent="0.25">
      <c r="A38" s="10" t="s">
        <v>93</v>
      </c>
      <c r="B38" s="11" t="s">
        <v>94</v>
      </c>
      <c r="C38" s="8"/>
      <c r="D38" s="8"/>
      <c r="E38" s="7">
        <f t="shared" si="7"/>
        <v>0</v>
      </c>
      <c r="F38" s="8"/>
      <c r="G38" s="8"/>
      <c r="H38" s="7" t="e">
        <f t="shared" si="16"/>
        <v>#DIV/0!</v>
      </c>
      <c r="I38" s="7">
        <v>26700</v>
      </c>
      <c r="J38" s="9" t="e">
        <f t="shared" si="17"/>
        <v>#DIV/0!</v>
      </c>
      <c r="K38" s="8"/>
      <c r="L38" s="7">
        <f t="shared" si="9"/>
        <v>0</v>
      </c>
      <c r="M38" s="8"/>
      <c r="N38" s="8"/>
      <c r="O38" s="7" t="e">
        <f t="shared" ref="O38:O39" si="91">ROUND(L38/K38/12*1000,2)</f>
        <v>#DIV/0!</v>
      </c>
      <c r="P38" s="7">
        <v>28158</v>
      </c>
      <c r="Q38" s="9" t="e">
        <f t="shared" si="19"/>
        <v>#DIV/0!</v>
      </c>
      <c r="R38" s="7">
        <v>30411</v>
      </c>
      <c r="S38" s="9" t="e">
        <f>O38/R38</f>
        <v>#DIV/0!</v>
      </c>
      <c r="T38" s="7">
        <v>32996</v>
      </c>
      <c r="U38" s="9" t="e">
        <f t="shared" si="33"/>
        <v>#DIV/0!</v>
      </c>
      <c r="V38" s="7" t="e">
        <f t="shared" ref="V38:V39" si="92">ROUND((P38-O38)*K38*12/1000,1)</f>
        <v>#DIV/0!</v>
      </c>
      <c r="W38" s="7" t="e">
        <f t="shared" ref="W38:W39" si="93">ROUND((R38-O38)*K38*12/1000,1)</f>
        <v>#DIV/0!</v>
      </c>
      <c r="X38" s="7" t="e">
        <f t="shared" ref="X38:X39" si="94">ROUND((T38-O38)*K38*12/1000,1)</f>
        <v>#DIV/0!</v>
      </c>
    </row>
    <row r="39" spans="1:24" ht="20.25" customHeight="1" x14ac:dyDescent="0.25">
      <c r="A39" s="10" t="s">
        <v>95</v>
      </c>
      <c r="B39" s="11" t="s">
        <v>96</v>
      </c>
      <c r="C39" s="8"/>
      <c r="D39" s="8"/>
      <c r="E39" s="7">
        <f t="shared" si="7"/>
        <v>0</v>
      </c>
      <c r="F39" s="8"/>
      <c r="G39" s="8"/>
      <c r="H39" s="7" t="e">
        <f t="shared" si="16"/>
        <v>#DIV/0!</v>
      </c>
      <c r="I39" s="7">
        <v>24100</v>
      </c>
      <c r="J39" s="9" t="e">
        <f t="shared" si="17"/>
        <v>#DIV/0!</v>
      </c>
      <c r="K39" s="8"/>
      <c r="L39" s="7">
        <f t="shared" si="9"/>
        <v>0</v>
      </c>
      <c r="M39" s="8"/>
      <c r="N39" s="8"/>
      <c r="O39" s="7" t="e">
        <f t="shared" si="91"/>
        <v>#DIV/0!</v>
      </c>
      <c r="P39" s="7">
        <v>25474</v>
      </c>
      <c r="Q39" s="9" t="e">
        <f t="shared" si="19"/>
        <v>#DIV/0!</v>
      </c>
      <c r="R39" s="7">
        <v>26850</v>
      </c>
      <c r="S39" s="9" t="e">
        <f>O39/R39</f>
        <v>#DIV/0!</v>
      </c>
      <c r="T39" s="7">
        <v>28273</v>
      </c>
      <c r="U39" s="9" t="e">
        <f t="shared" si="33"/>
        <v>#DIV/0!</v>
      </c>
      <c r="V39" s="7" t="e">
        <f t="shared" si="92"/>
        <v>#DIV/0!</v>
      </c>
      <c r="W39" s="7" t="e">
        <f t="shared" si="93"/>
        <v>#DIV/0!</v>
      </c>
      <c r="X39" s="7" t="e">
        <f t="shared" si="94"/>
        <v>#DIV/0!</v>
      </c>
    </row>
    <row r="40" spans="1:24" ht="20.25" customHeight="1" x14ac:dyDescent="0.25">
      <c r="A40" s="3" t="s">
        <v>28</v>
      </c>
      <c r="B40" s="3" t="s">
        <v>97</v>
      </c>
      <c r="C40" s="5">
        <f>SUM(C41)</f>
        <v>0</v>
      </c>
      <c r="D40" s="5">
        <f t="shared" ref="D40" si="95">SUM(D41)</f>
        <v>0</v>
      </c>
      <c r="E40" s="5">
        <f t="shared" si="7"/>
        <v>0</v>
      </c>
      <c r="F40" s="5">
        <f t="shared" ref="F40:G40" si="96">SUM(F41)</f>
        <v>0</v>
      </c>
      <c r="G40" s="5">
        <f t="shared" si="96"/>
        <v>0</v>
      </c>
      <c r="H40" s="5" t="e">
        <f>ROUND(AVERAGE(H41),2)</f>
        <v>#DIV/0!</v>
      </c>
      <c r="I40" s="5">
        <f>ROUND(AVERAGE(I41),2)</f>
        <v>52200</v>
      </c>
      <c r="J40" s="6" t="e">
        <f>AVERAGE(J41)</f>
        <v>#DIV/0!</v>
      </c>
      <c r="K40" s="5">
        <f t="shared" ref="K40" si="97">SUM(K41)</f>
        <v>0</v>
      </c>
      <c r="L40" s="5">
        <f t="shared" si="9"/>
        <v>0</v>
      </c>
      <c r="M40" s="5">
        <f t="shared" ref="M40:N40" si="98">SUM(M41)</f>
        <v>0</v>
      </c>
      <c r="N40" s="5">
        <f t="shared" si="98"/>
        <v>0</v>
      </c>
      <c r="O40" s="5" t="e">
        <f>ROUND(AVERAGE(O41),2)</f>
        <v>#DIV/0!</v>
      </c>
      <c r="P40" s="5">
        <f>ROUND(AVERAGE(P41),2)</f>
        <v>54800</v>
      </c>
      <c r="Q40" s="6" t="e">
        <f>AVERAGE(Q41)</f>
        <v>#DIV/0!</v>
      </c>
      <c r="R40" s="5">
        <f>ROUND(AVERAGE(R41),2)</f>
        <v>57800</v>
      </c>
      <c r="S40" s="6" t="e">
        <f t="shared" ref="S40:U40" si="99">AVERAGE(S41)</f>
        <v>#DIV/0!</v>
      </c>
      <c r="T40" s="5">
        <f>ROUND(AVERAGE(T41),2)</f>
        <v>61300</v>
      </c>
      <c r="U40" s="6" t="e">
        <f t="shared" si="99"/>
        <v>#DIV/0!</v>
      </c>
      <c r="V40" s="5" t="e">
        <f t="shared" ref="V40" si="100">SUM(V41)</f>
        <v>#DIV/0!</v>
      </c>
      <c r="W40" s="5" t="e">
        <f t="shared" ref="W40:X40" si="101">SUM(W41)</f>
        <v>#DIV/0!</v>
      </c>
      <c r="X40" s="5" t="e">
        <f t="shared" si="101"/>
        <v>#DIV/0!</v>
      </c>
    </row>
    <row r="41" spans="1:24" ht="20.25" customHeight="1" x14ac:dyDescent="0.25">
      <c r="A41" s="10" t="s">
        <v>98</v>
      </c>
      <c r="B41" s="11" t="s">
        <v>99</v>
      </c>
      <c r="C41" s="8"/>
      <c r="D41" s="8"/>
      <c r="E41" s="7">
        <f t="shared" si="7"/>
        <v>0</v>
      </c>
      <c r="F41" s="8"/>
      <c r="G41" s="8"/>
      <c r="H41" s="7" t="e">
        <f t="shared" si="16"/>
        <v>#DIV/0!</v>
      </c>
      <c r="I41" s="7">
        <v>52200</v>
      </c>
      <c r="J41" s="9" t="e">
        <f t="shared" si="17"/>
        <v>#DIV/0!</v>
      </c>
      <c r="K41" s="8"/>
      <c r="L41" s="7">
        <f t="shared" si="9"/>
        <v>0</v>
      </c>
      <c r="M41" s="8"/>
      <c r="N41" s="8"/>
      <c r="O41" s="7" t="e">
        <f t="shared" ref="O41" si="102">ROUND(L41/K41/12*1000,2)</f>
        <v>#DIV/0!</v>
      </c>
      <c r="P41" s="7">
        <v>54800</v>
      </c>
      <c r="Q41" s="9" t="e">
        <f t="shared" si="19"/>
        <v>#DIV/0!</v>
      </c>
      <c r="R41" s="7">
        <v>57800</v>
      </c>
      <c r="S41" s="9" t="e">
        <f>O41/R41</f>
        <v>#DIV/0!</v>
      </c>
      <c r="T41" s="7">
        <v>61300</v>
      </c>
      <c r="U41" s="9" t="e">
        <f t="shared" si="33"/>
        <v>#DIV/0!</v>
      </c>
      <c r="V41" s="7" t="e">
        <f t="shared" ref="V41" si="103">ROUND((P41-O41)*K41*12/1000,1)</f>
        <v>#DIV/0!</v>
      </c>
      <c r="W41" s="7" t="e">
        <f t="shared" ref="W41" si="104">ROUND((R41-O41)*K41*12/1000,1)</f>
        <v>#DIV/0!</v>
      </c>
      <c r="X41" s="7" t="e">
        <f t="shared" ref="X41" si="105">ROUND((T41-O41)*K41*12/1000,1)</f>
        <v>#DIV/0!</v>
      </c>
    </row>
    <row r="42" spans="1:24" ht="20.25" customHeight="1" x14ac:dyDescent="0.25">
      <c r="A42" s="3" t="s">
        <v>29</v>
      </c>
      <c r="B42" s="3" t="s">
        <v>100</v>
      </c>
      <c r="C42" s="5">
        <f>SUM(C43:C46)</f>
        <v>0</v>
      </c>
      <c r="D42" s="5">
        <f t="shared" ref="D42:G42" si="106">SUM(D43:D46)</f>
        <v>0</v>
      </c>
      <c r="E42" s="5">
        <f t="shared" si="7"/>
        <v>0</v>
      </c>
      <c r="F42" s="5">
        <f t="shared" si="106"/>
        <v>0</v>
      </c>
      <c r="G42" s="5">
        <f t="shared" si="106"/>
        <v>0</v>
      </c>
      <c r="H42" s="5" t="e">
        <f>ROUND(AVERAGE(H43:H46),2)</f>
        <v>#DIV/0!</v>
      </c>
      <c r="I42" s="5">
        <f>ROUND(AVERAGE(I43:I46),2)</f>
        <v>55973.63</v>
      </c>
      <c r="J42" s="6" t="e">
        <f>AVERAGE(J43:J46)</f>
        <v>#DIV/0!</v>
      </c>
      <c r="K42" s="5">
        <f t="shared" ref="K42" si="107">SUM(K43:K46)</f>
        <v>0</v>
      </c>
      <c r="L42" s="5">
        <f t="shared" si="9"/>
        <v>0</v>
      </c>
      <c r="M42" s="5">
        <f t="shared" ref="M42:N42" si="108">SUM(M43:M46)</f>
        <v>0</v>
      </c>
      <c r="N42" s="5">
        <f t="shared" si="108"/>
        <v>0</v>
      </c>
      <c r="O42" s="5" t="e">
        <f>ROUND(AVERAGE(O43:O46),2)</f>
        <v>#DIV/0!</v>
      </c>
      <c r="P42" s="5">
        <f>ROUND(AVERAGE(P43:P46),2)</f>
        <v>58150.55</v>
      </c>
      <c r="Q42" s="6" t="e">
        <f>AVERAGE(Q43:Q46)</f>
        <v>#DIV/0!</v>
      </c>
      <c r="R42" s="5">
        <f>ROUND(AVERAGE(R43:R46),2)</f>
        <v>60826.9</v>
      </c>
      <c r="S42" s="6" t="e">
        <f t="shared" ref="S42:U42" si="109">AVERAGE(S43:S46)</f>
        <v>#DIV/0!</v>
      </c>
      <c r="T42" s="5">
        <f>ROUND(AVERAGE(T43:T46),2)</f>
        <v>64062.1</v>
      </c>
      <c r="U42" s="6" t="e">
        <f t="shared" si="109"/>
        <v>#DIV/0!</v>
      </c>
      <c r="V42" s="5" t="e">
        <f t="shared" ref="V42" si="110">SUM(V43:V46)</f>
        <v>#DIV/0!</v>
      </c>
      <c r="W42" s="5" t="e">
        <f t="shared" ref="W42:X42" si="111">SUM(W43:W46)</f>
        <v>#DIV/0!</v>
      </c>
      <c r="X42" s="5" t="e">
        <f t="shared" si="111"/>
        <v>#DIV/0!</v>
      </c>
    </row>
    <row r="43" spans="1:24" ht="20.25" customHeight="1" x14ac:dyDescent="0.25">
      <c r="A43" s="10" t="s">
        <v>101</v>
      </c>
      <c r="B43" s="11" t="s">
        <v>102</v>
      </c>
      <c r="C43" s="8"/>
      <c r="D43" s="8"/>
      <c r="E43" s="7">
        <f t="shared" si="7"/>
        <v>0</v>
      </c>
      <c r="F43" s="8"/>
      <c r="G43" s="8"/>
      <c r="H43" s="7" t="e">
        <f t="shared" si="16"/>
        <v>#DIV/0!</v>
      </c>
      <c r="I43" s="7">
        <v>28850</v>
      </c>
      <c r="J43" s="9" t="e">
        <f t="shared" si="17"/>
        <v>#DIV/0!</v>
      </c>
      <c r="K43" s="8"/>
      <c r="L43" s="7">
        <f t="shared" si="9"/>
        <v>0</v>
      </c>
      <c r="M43" s="8"/>
      <c r="N43" s="8"/>
      <c r="O43" s="7" t="e">
        <f t="shared" ref="O43:O46" si="112">ROUND(L43/K43/12*1000,2)</f>
        <v>#DIV/0!</v>
      </c>
      <c r="P43" s="7">
        <v>30010</v>
      </c>
      <c r="Q43" s="9" t="e">
        <f t="shared" si="19"/>
        <v>#DIV/0!</v>
      </c>
      <c r="R43" s="7">
        <v>31600</v>
      </c>
      <c r="S43" s="9" t="e">
        <f>O43/R43</f>
        <v>#DIV/0!</v>
      </c>
      <c r="T43" s="7">
        <v>33500</v>
      </c>
      <c r="U43" s="9" t="e">
        <f t="shared" si="33"/>
        <v>#DIV/0!</v>
      </c>
      <c r="V43" s="7" t="e">
        <f t="shared" ref="V43:V46" si="113">ROUND((P43-O43)*K43*12/1000,1)</f>
        <v>#DIV/0!</v>
      </c>
      <c r="W43" s="7" t="e">
        <f t="shared" ref="W43:W46" si="114">ROUND((R43-O43)*K43*12/1000,1)</f>
        <v>#DIV/0!</v>
      </c>
      <c r="X43" s="7" t="e">
        <f t="shared" ref="X43:X46" si="115">ROUND((T43-O43)*K43*12/1000,1)</f>
        <v>#DIV/0!</v>
      </c>
    </row>
    <row r="44" spans="1:24" ht="20.25" customHeight="1" x14ac:dyDescent="0.25">
      <c r="A44" s="10" t="s">
        <v>103</v>
      </c>
      <c r="B44" s="11" t="s">
        <v>104</v>
      </c>
      <c r="C44" s="8"/>
      <c r="D44" s="8"/>
      <c r="E44" s="7">
        <f t="shared" si="7"/>
        <v>0</v>
      </c>
      <c r="F44" s="8"/>
      <c r="G44" s="8"/>
      <c r="H44" s="7" t="e">
        <f t="shared" si="16"/>
        <v>#DIV/0!</v>
      </c>
      <c r="I44" s="7">
        <v>42100</v>
      </c>
      <c r="J44" s="9" t="e">
        <f t="shared" si="17"/>
        <v>#DIV/0!</v>
      </c>
      <c r="K44" s="8"/>
      <c r="L44" s="7">
        <f t="shared" si="9"/>
        <v>0</v>
      </c>
      <c r="M44" s="8"/>
      <c r="N44" s="8"/>
      <c r="O44" s="7" t="e">
        <f t="shared" si="112"/>
        <v>#DIV/0!</v>
      </c>
      <c r="P44" s="7">
        <v>44544</v>
      </c>
      <c r="Q44" s="9" t="e">
        <f t="shared" si="19"/>
        <v>#DIV/0!</v>
      </c>
      <c r="R44" s="7">
        <v>46913</v>
      </c>
      <c r="S44" s="9" t="e">
        <f>O44/R44</f>
        <v>#DIV/0!</v>
      </c>
      <c r="T44" s="7">
        <v>49810</v>
      </c>
      <c r="U44" s="9" t="e">
        <f t="shared" si="33"/>
        <v>#DIV/0!</v>
      </c>
      <c r="V44" s="7" t="e">
        <f t="shared" si="113"/>
        <v>#DIV/0!</v>
      </c>
      <c r="W44" s="7" t="e">
        <f t="shared" si="114"/>
        <v>#DIV/0!</v>
      </c>
      <c r="X44" s="7" t="e">
        <f t="shared" si="115"/>
        <v>#DIV/0!</v>
      </c>
    </row>
    <row r="45" spans="1:24" ht="20.25" customHeight="1" x14ac:dyDescent="0.25">
      <c r="A45" s="10" t="s">
        <v>105</v>
      </c>
      <c r="B45" s="11" t="s">
        <v>106</v>
      </c>
      <c r="C45" s="8"/>
      <c r="D45" s="8"/>
      <c r="E45" s="7">
        <f t="shared" si="7"/>
        <v>0</v>
      </c>
      <c r="F45" s="8"/>
      <c r="G45" s="8"/>
      <c r="H45" s="7" t="e">
        <f t="shared" si="16"/>
        <v>#DIV/0!</v>
      </c>
      <c r="I45" s="7">
        <v>63402.7</v>
      </c>
      <c r="J45" s="9" t="e">
        <f t="shared" si="17"/>
        <v>#DIV/0!</v>
      </c>
      <c r="K45" s="8"/>
      <c r="L45" s="7">
        <f t="shared" si="9"/>
        <v>0</v>
      </c>
      <c r="M45" s="8"/>
      <c r="N45" s="8"/>
      <c r="O45" s="7" t="e">
        <f t="shared" si="112"/>
        <v>#DIV/0!</v>
      </c>
      <c r="P45" s="7">
        <v>66955.600000000006</v>
      </c>
      <c r="Q45" s="9" t="e">
        <f t="shared" si="19"/>
        <v>#DIV/0!</v>
      </c>
      <c r="R45" s="7">
        <v>70303.399999999994</v>
      </c>
      <c r="S45" s="9" t="e">
        <f>O45/R45</f>
        <v>#DIV/0!</v>
      </c>
      <c r="T45" s="7">
        <v>74099.8</v>
      </c>
      <c r="U45" s="9" t="e">
        <f t="shared" si="33"/>
        <v>#DIV/0!</v>
      </c>
      <c r="V45" s="7" t="e">
        <f t="shared" si="113"/>
        <v>#DIV/0!</v>
      </c>
      <c r="W45" s="7" t="e">
        <f t="shared" si="114"/>
        <v>#DIV/0!</v>
      </c>
      <c r="X45" s="7" t="e">
        <f t="shared" si="115"/>
        <v>#DIV/0!</v>
      </c>
    </row>
    <row r="46" spans="1:24" ht="20.25" customHeight="1" x14ac:dyDescent="0.25">
      <c r="A46" s="10" t="s">
        <v>107</v>
      </c>
      <c r="B46" s="11" t="s">
        <v>108</v>
      </c>
      <c r="C46" s="8"/>
      <c r="D46" s="8"/>
      <c r="E46" s="7">
        <f t="shared" si="7"/>
        <v>0</v>
      </c>
      <c r="F46" s="8"/>
      <c r="G46" s="8"/>
      <c r="H46" s="7" t="e">
        <f t="shared" si="16"/>
        <v>#DIV/0!</v>
      </c>
      <c r="I46" s="7">
        <v>89541.8</v>
      </c>
      <c r="J46" s="9" t="e">
        <f t="shared" si="17"/>
        <v>#DIV/0!</v>
      </c>
      <c r="K46" s="8"/>
      <c r="L46" s="7">
        <f t="shared" si="9"/>
        <v>0</v>
      </c>
      <c r="M46" s="8"/>
      <c r="N46" s="8"/>
      <c r="O46" s="7" t="e">
        <f t="shared" si="112"/>
        <v>#DIV/0!</v>
      </c>
      <c r="P46" s="7">
        <v>91092.6</v>
      </c>
      <c r="Q46" s="9" t="e">
        <f t="shared" si="19"/>
        <v>#DIV/0!</v>
      </c>
      <c r="R46" s="7">
        <v>94491.199999999997</v>
      </c>
      <c r="S46" s="9" t="e">
        <f>O46/R46</f>
        <v>#DIV/0!</v>
      </c>
      <c r="T46" s="7">
        <v>98838.6</v>
      </c>
      <c r="U46" s="9" t="e">
        <f t="shared" si="33"/>
        <v>#DIV/0!</v>
      </c>
      <c r="V46" s="7" t="e">
        <f t="shared" si="113"/>
        <v>#DIV/0!</v>
      </c>
      <c r="W46" s="7" t="e">
        <f t="shared" si="114"/>
        <v>#DIV/0!</v>
      </c>
      <c r="X46" s="7" t="e">
        <f t="shared" si="115"/>
        <v>#DIV/0!</v>
      </c>
    </row>
    <row r="47" spans="1:24" ht="20.25" customHeight="1" x14ac:dyDescent="0.25">
      <c r="A47" s="3" t="s">
        <v>30</v>
      </c>
      <c r="B47" s="3" t="s">
        <v>109</v>
      </c>
      <c r="C47" s="5">
        <f>SUM(C48:C52)</f>
        <v>0</v>
      </c>
      <c r="D47" s="5">
        <f t="shared" ref="D47:G47" si="116">SUM(D48:D52)</f>
        <v>0</v>
      </c>
      <c r="E47" s="5">
        <f t="shared" si="7"/>
        <v>0</v>
      </c>
      <c r="F47" s="5">
        <f t="shared" si="116"/>
        <v>0</v>
      </c>
      <c r="G47" s="5">
        <f t="shared" si="116"/>
        <v>0</v>
      </c>
      <c r="H47" s="5" t="e">
        <f>ROUND(AVERAGE(H48:H52),2)</f>
        <v>#DIV/0!</v>
      </c>
      <c r="I47" s="5">
        <f>ROUND(AVERAGE(I48:I52),2)</f>
        <v>26164.04</v>
      </c>
      <c r="J47" s="6" t="e">
        <f>AVERAGE(J48:J52)</f>
        <v>#DIV/0!</v>
      </c>
      <c r="K47" s="5">
        <f t="shared" ref="K47" si="117">SUM(K48:K52)</f>
        <v>0</v>
      </c>
      <c r="L47" s="5">
        <f t="shared" si="9"/>
        <v>0</v>
      </c>
      <c r="M47" s="5">
        <f t="shared" ref="M47:N47" si="118">SUM(M48:M52)</f>
        <v>0</v>
      </c>
      <c r="N47" s="5">
        <f t="shared" si="118"/>
        <v>0</v>
      </c>
      <c r="O47" s="5" t="e">
        <f>ROUND(AVERAGE(O48:O52),2)</f>
        <v>#DIV/0!</v>
      </c>
      <c r="P47" s="5">
        <f>ROUND(AVERAGE(P48:P52),2)</f>
        <v>27519.8</v>
      </c>
      <c r="Q47" s="6" t="e">
        <f>AVERAGE(Q48:Q52)</f>
        <v>#DIV/0!</v>
      </c>
      <c r="R47" s="5">
        <f>ROUND(AVERAGE(R48:R52),2)</f>
        <v>29012.36</v>
      </c>
      <c r="S47" s="6" t="e">
        <f t="shared" ref="S47:U47" si="119">AVERAGE(S48:S52)</f>
        <v>#DIV/0!</v>
      </c>
      <c r="T47" s="5">
        <f>ROUND(AVERAGE(T48:T52),2)</f>
        <v>30733.58</v>
      </c>
      <c r="U47" s="6" t="e">
        <f t="shared" si="119"/>
        <v>#DIV/0!</v>
      </c>
      <c r="V47" s="5" t="e">
        <f t="shared" ref="V47" si="120">SUM(V48:V52)</f>
        <v>#DIV/0!</v>
      </c>
      <c r="W47" s="5" t="e">
        <f t="shared" ref="W47:X47" si="121">SUM(W48:W52)</f>
        <v>#DIV/0!</v>
      </c>
      <c r="X47" s="5" t="e">
        <f t="shared" si="121"/>
        <v>#DIV/0!</v>
      </c>
    </row>
    <row r="48" spans="1:24" ht="20.25" customHeight="1" x14ac:dyDescent="0.25">
      <c r="A48" s="10" t="s">
        <v>110</v>
      </c>
      <c r="B48" s="11" t="s">
        <v>111</v>
      </c>
      <c r="C48" s="8"/>
      <c r="D48" s="8"/>
      <c r="E48" s="7">
        <f t="shared" si="7"/>
        <v>0</v>
      </c>
      <c r="F48" s="8"/>
      <c r="G48" s="8"/>
      <c r="H48" s="7" t="e">
        <f t="shared" si="16"/>
        <v>#DIV/0!</v>
      </c>
      <c r="I48" s="7">
        <v>30150</v>
      </c>
      <c r="J48" s="9" t="e">
        <f t="shared" si="17"/>
        <v>#DIV/0!</v>
      </c>
      <c r="K48" s="8"/>
      <c r="L48" s="7">
        <f t="shared" si="9"/>
        <v>0</v>
      </c>
      <c r="M48" s="8"/>
      <c r="N48" s="8"/>
      <c r="O48" s="7" t="e">
        <f t="shared" ref="O48:O52" si="122">ROUND(L48/K48/12*1000,2)</f>
        <v>#DIV/0!</v>
      </c>
      <c r="P48" s="7">
        <v>31850</v>
      </c>
      <c r="Q48" s="9" t="e">
        <f t="shared" si="19"/>
        <v>#DIV/0!</v>
      </c>
      <c r="R48" s="7">
        <v>33550</v>
      </c>
      <c r="S48" s="9" t="e">
        <f>O48/R48</f>
        <v>#DIV/0!</v>
      </c>
      <c r="T48" s="7">
        <v>35770</v>
      </c>
      <c r="U48" s="9" t="e">
        <f t="shared" si="33"/>
        <v>#DIV/0!</v>
      </c>
      <c r="V48" s="7" t="e">
        <f t="shared" ref="V48:V52" si="123">ROUND((P48-O48)*K48*12/1000,1)</f>
        <v>#DIV/0!</v>
      </c>
      <c r="W48" s="7" t="e">
        <f t="shared" ref="W48:W52" si="124">ROUND((R48-O48)*K48*12/1000,1)</f>
        <v>#DIV/0!</v>
      </c>
      <c r="X48" s="7" t="e">
        <f t="shared" ref="X48:X52" si="125">ROUND((T48-O48)*K48*12/1000,1)</f>
        <v>#DIV/0!</v>
      </c>
    </row>
    <row r="49" spans="1:24" ht="20.25" customHeight="1" x14ac:dyDescent="0.25">
      <c r="A49" s="10" t="s">
        <v>112</v>
      </c>
      <c r="B49" s="11" t="s">
        <v>113</v>
      </c>
      <c r="C49" s="8"/>
      <c r="D49" s="8"/>
      <c r="E49" s="7">
        <f t="shared" si="7"/>
        <v>0</v>
      </c>
      <c r="F49" s="8"/>
      <c r="G49" s="8"/>
      <c r="H49" s="7" t="e">
        <f t="shared" si="16"/>
        <v>#DIV/0!</v>
      </c>
      <c r="I49" s="7">
        <v>24557</v>
      </c>
      <c r="J49" s="9" t="e">
        <f t="shared" si="17"/>
        <v>#DIV/0!</v>
      </c>
      <c r="K49" s="8"/>
      <c r="L49" s="7">
        <f t="shared" si="9"/>
        <v>0</v>
      </c>
      <c r="M49" s="8"/>
      <c r="N49" s="8"/>
      <c r="O49" s="7" t="e">
        <f t="shared" si="122"/>
        <v>#DIV/0!</v>
      </c>
      <c r="P49" s="7">
        <v>26153</v>
      </c>
      <c r="Q49" s="9" t="e">
        <f t="shared" si="19"/>
        <v>#DIV/0!</v>
      </c>
      <c r="R49" s="7">
        <v>27905</v>
      </c>
      <c r="S49" s="9" t="e">
        <f>O49/R49</f>
        <v>#DIV/0!</v>
      </c>
      <c r="T49" s="7">
        <v>29383</v>
      </c>
      <c r="U49" s="9" t="e">
        <f t="shared" si="33"/>
        <v>#DIV/0!</v>
      </c>
      <c r="V49" s="7" t="e">
        <f t="shared" si="123"/>
        <v>#DIV/0!</v>
      </c>
      <c r="W49" s="7" t="e">
        <f t="shared" si="124"/>
        <v>#DIV/0!</v>
      </c>
      <c r="X49" s="7" t="e">
        <f t="shared" si="125"/>
        <v>#DIV/0!</v>
      </c>
    </row>
    <row r="50" spans="1:24" ht="20.25" customHeight="1" x14ac:dyDescent="0.25">
      <c r="A50" s="10" t="s">
        <v>114</v>
      </c>
      <c r="B50" s="11" t="s">
        <v>115</v>
      </c>
      <c r="C50" s="8"/>
      <c r="D50" s="8"/>
      <c r="E50" s="7">
        <f t="shared" si="7"/>
        <v>0</v>
      </c>
      <c r="F50" s="8"/>
      <c r="G50" s="8"/>
      <c r="H50" s="7" t="e">
        <f t="shared" si="16"/>
        <v>#DIV/0!</v>
      </c>
      <c r="I50" s="7">
        <v>25736</v>
      </c>
      <c r="J50" s="9" t="e">
        <f t="shared" si="17"/>
        <v>#DIV/0!</v>
      </c>
      <c r="K50" s="8"/>
      <c r="L50" s="7">
        <f t="shared" si="9"/>
        <v>0</v>
      </c>
      <c r="M50" s="8"/>
      <c r="N50" s="8"/>
      <c r="O50" s="7" t="e">
        <f t="shared" si="122"/>
        <v>#DIV/0!</v>
      </c>
      <c r="P50" s="7">
        <v>27056</v>
      </c>
      <c r="Q50" s="9" t="e">
        <f t="shared" si="19"/>
        <v>#DIV/0!</v>
      </c>
      <c r="R50" s="7">
        <v>28463</v>
      </c>
      <c r="S50" s="9" t="e">
        <f>O50/R50</f>
        <v>#DIV/0!</v>
      </c>
      <c r="T50" s="7">
        <v>30285</v>
      </c>
      <c r="U50" s="9" t="e">
        <f t="shared" si="33"/>
        <v>#DIV/0!</v>
      </c>
      <c r="V50" s="7" t="e">
        <f t="shared" si="123"/>
        <v>#DIV/0!</v>
      </c>
      <c r="W50" s="7" t="e">
        <f t="shared" si="124"/>
        <v>#DIV/0!</v>
      </c>
      <c r="X50" s="7" t="e">
        <f t="shared" si="125"/>
        <v>#DIV/0!</v>
      </c>
    </row>
    <row r="51" spans="1:24" ht="20.25" customHeight="1" x14ac:dyDescent="0.25">
      <c r="A51" s="10" t="s">
        <v>116</v>
      </c>
      <c r="B51" s="11" t="s">
        <v>117</v>
      </c>
      <c r="C51" s="8"/>
      <c r="D51" s="8"/>
      <c r="E51" s="7">
        <f t="shared" si="7"/>
        <v>0</v>
      </c>
      <c r="F51" s="8"/>
      <c r="G51" s="8"/>
      <c r="H51" s="7" t="e">
        <f t="shared" si="16"/>
        <v>#DIV/0!</v>
      </c>
      <c r="I51" s="7">
        <v>23600</v>
      </c>
      <c r="J51" s="9" t="e">
        <f t="shared" si="17"/>
        <v>#DIV/0!</v>
      </c>
      <c r="K51" s="8"/>
      <c r="L51" s="7">
        <f t="shared" si="9"/>
        <v>0</v>
      </c>
      <c r="M51" s="8"/>
      <c r="N51" s="8"/>
      <c r="O51" s="7" t="e">
        <f t="shared" si="122"/>
        <v>#DIV/0!</v>
      </c>
      <c r="P51" s="7">
        <v>24530</v>
      </c>
      <c r="Q51" s="9" t="e">
        <f t="shared" si="19"/>
        <v>#DIV/0!</v>
      </c>
      <c r="R51" s="7">
        <v>25800</v>
      </c>
      <c r="S51" s="9" t="e">
        <f>O51/R51</f>
        <v>#DIV/0!</v>
      </c>
      <c r="T51" s="7">
        <v>27430</v>
      </c>
      <c r="U51" s="9" t="e">
        <f t="shared" si="33"/>
        <v>#DIV/0!</v>
      </c>
      <c r="V51" s="7" t="e">
        <f t="shared" si="123"/>
        <v>#DIV/0!</v>
      </c>
      <c r="W51" s="7" t="e">
        <f t="shared" si="124"/>
        <v>#DIV/0!</v>
      </c>
      <c r="X51" s="7" t="e">
        <f t="shared" si="125"/>
        <v>#DIV/0!</v>
      </c>
    </row>
    <row r="52" spans="1:24" ht="20.25" customHeight="1" x14ac:dyDescent="0.25">
      <c r="A52" s="10" t="s">
        <v>118</v>
      </c>
      <c r="B52" s="11" t="s">
        <v>119</v>
      </c>
      <c r="C52" s="8"/>
      <c r="D52" s="8"/>
      <c r="E52" s="7">
        <f t="shared" si="7"/>
        <v>0</v>
      </c>
      <c r="F52" s="8"/>
      <c r="G52" s="8"/>
      <c r="H52" s="7" t="e">
        <f t="shared" si="16"/>
        <v>#DIV/0!</v>
      </c>
      <c r="I52" s="7">
        <v>26777.200000000001</v>
      </c>
      <c r="J52" s="9" t="e">
        <f t="shared" si="17"/>
        <v>#DIV/0!</v>
      </c>
      <c r="K52" s="8"/>
      <c r="L52" s="7">
        <f t="shared" si="9"/>
        <v>0</v>
      </c>
      <c r="M52" s="8"/>
      <c r="N52" s="8"/>
      <c r="O52" s="7" t="e">
        <f t="shared" si="122"/>
        <v>#DIV/0!</v>
      </c>
      <c r="P52" s="7">
        <v>28010</v>
      </c>
      <c r="Q52" s="9" t="e">
        <f t="shared" si="19"/>
        <v>#DIV/0!</v>
      </c>
      <c r="R52" s="7">
        <v>29343.8</v>
      </c>
      <c r="S52" s="9" t="e">
        <f>O52/R52</f>
        <v>#DIV/0!</v>
      </c>
      <c r="T52" s="7">
        <v>30799.9</v>
      </c>
      <c r="U52" s="9" t="e">
        <f t="shared" si="33"/>
        <v>#DIV/0!</v>
      </c>
      <c r="V52" s="7" t="e">
        <f t="shared" si="123"/>
        <v>#DIV/0!</v>
      </c>
      <c r="W52" s="7" t="e">
        <f t="shared" si="124"/>
        <v>#DIV/0!</v>
      </c>
      <c r="X52" s="7" t="e">
        <f t="shared" si="125"/>
        <v>#DIV/0!</v>
      </c>
    </row>
    <row r="53" spans="1:24" ht="20.25" customHeight="1" x14ac:dyDescent="0.25">
      <c r="A53" s="3" t="s">
        <v>31</v>
      </c>
      <c r="B53" s="3" t="s">
        <v>120</v>
      </c>
      <c r="C53" s="5">
        <f>SUM(C54)</f>
        <v>0</v>
      </c>
      <c r="D53" s="5">
        <f t="shared" ref="D53:G53" si="126">SUM(D54)</f>
        <v>0</v>
      </c>
      <c r="E53" s="5">
        <f t="shared" si="7"/>
        <v>0</v>
      </c>
      <c r="F53" s="5">
        <f t="shared" si="126"/>
        <v>0</v>
      </c>
      <c r="G53" s="5">
        <f t="shared" si="126"/>
        <v>0</v>
      </c>
      <c r="H53" s="5" t="e">
        <f>ROUND(AVERAGE(H54),2)</f>
        <v>#DIV/0!</v>
      </c>
      <c r="I53" s="5">
        <f>ROUND(AVERAGE(I54),2)</f>
        <v>35237.800000000003</v>
      </c>
      <c r="J53" s="6" t="e">
        <f>AVERAGE(J54)</f>
        <v>#DIV/0!</v>
      </c>
      <c r="K53" s="5">
        <f t="shared" ref="K53" si="127">SUM(K54)</f>
        <v>0</v>
      </c>
      <c r="L53" s="5">
        <f t="shared" si="9"/>
        <v>0</v>
      </c>
      <c r="M53" s="5">
        <f t="shared" ref="M53:N53" si="128">SUM(M54)</f>
        <v>0</v>
      </c>
      <c r="N53" s="5">
        <f t="shared" si="128"/>
        <v>0</v>
      </c>
      <c r="O53" s="5" t="e">
        <f>ROUND(AVERAGE(O54),2)</f>
        <v>#DIV/0!</v>
      </c>
      <c r="P53" s="5">
        <f>ROUND(AVERAGE(P54),2)</f>
        <v>38056.800000000003</v>
      </c>
      <c r="Q53" s="6" t="e">
        <f>AVERAGE(Q54)</f>
        <v>#DIV/0!</v>
      </c>
      <c r="R53" s="5">
        <f>ROUND(AVERAGE(R54),2)</f>
        <v>39902.400000000001</v>
      </c>
      <c r="S53" s="6" t="e">
        <f t="shared" ref="S53:U53" si="129">AVERAGE(S54)</f>
        <v>#DIV/0!</v>
      </c>
      <c r="T53" s="5">
        <f>ROUND(AVERAGE(T54),2)</f>
        <v>42360.1</v>
      </c>
      <c r="U53" s="6" t="e">
        <f t="shared" si="129"/>
        <v>#DIV/0!</v>
      </c>
      <c r="V53" s="5" t="e">
        <f t="shared" ref="V53" si="130">SUM(V54)</f>
        <v>#DIV/0!</v>
      </c>
      <c r="W53" s="5" t="e">
        <f t="shared" ref="W53:X53" si="131">SUM(W54)</f>
        <v>#DIV/0!</v>
      </c>
      <c r="X53" s="5" t="e">
        <f t="shared" si="131"/>
        <v>#DIV/0!</v>
      </c>
    </row>
    <row r="54" spans="1:24" ht="20.25" customHeight="1" x14ac:dyDescent="0.25">
      <c r="A54" s="10" t="s">
        <v>121</v>
      </c>
      <c r="B54" s="11" t="s">
        <v>122</v>
      </c>
      <c r="C54" s="8"/>
      <c r="D54" s="8"/>
      <c r="E54" s="7">
        <f t="shared" si="7"/>
        <v>0</v>
      </c>
      <c r="F54" s="8"/>
      <c r="G54" s="8"/>
      <c r="H54" s="7" t="e">
        <f t="shared" si="16"/>
        <v>#DIV/0!</v>
      </c>
      <c r="I54" s="7">
        <v>35237.800000000003</v>
      </c>
      <c r="J54" s="9" t="e">
        <f t="shared" si="17"/>
        <v>#DIV/0!</v>
      </c>
      <c r="K54" s="8"/>
      <c r="L54" s="7">
        <f t="shared" si="9"/>
        <v>0</v>
      </c>
      <c r="M54" s="8"/>
      <c r="N54" s="8"/>
      <c r="O54" s="7" t="e">
        <f t="shared" ref="O54" si="132">ROUND(L54/K54/12*1000,2)</f>
        <v>#DIV/0!</v>
      </c>
      <c r="P54" s="7">
        <v>38056.800000000003</v>
      </c>
      <c r="Q54" s="9" t="e">
        <f t="shared" si="19"/>
        <v>#DIV/0!</v>
      </c>
      <c r="R54" s="7">
        <v>39902.400000000001</v>
      </c>
      <c r="S54" s="9" t="e">
        <f>O54/R54</f>
        <v>#DIV/0!</v>
      </c>
      <c r="T54" s="7">
        <v>42360.1</v>
      </c>
      <c r="U54" s="9" t="e">
        <f t="shared" si="33"/>
        <v>#DIV/0!</v>
      </c>
      <c r="V54" s="7" t="e">
        <f t="shared" ref="V54" si="133">ROUND((P54-O54)*K54*12/1000,1)</f>
        <v>#DIV/0!</v>
      </c>
      <c r="W54" s="7" t="e">
        <f t="shared" ref="W54" si="134">ROUND((R54-O54)*K54*12/1000,1)</f>
        <v>#DIV/0!</v>
      </c>
      <c r="X54" s="7" t="e">
        <f t="shared" ref="X54" si="135">ROUND((T54-O54)*K54*12/1000,1)</f>
        <v>#DIV/0!</v>
      </c>
    </row>
    <row r="55" spans="1:24" ht="20.25" customHeight="1" x14ac:dyDescent="0.25">
      <c r="A55" s="3" t="s">
        <v>32</v>
      </c>
      <c r="B55" s="3" t="s">
        <v>123</v>
      </c>
      <c r="C55" s="5">
        <f>SUM(C56)</f>
        <v>0</v>
      </c>
      <c r="D55" s="5">
        <f t="shared" ref="D55:G55" si="136">SUM(D56)</f>
        <v>0</v>
      </c>
      <c r="E55" s="5">
        <f t="shared" si="7"/>
        <v>0</v>
      </c>
      <c r="F55" s="5">
        <f t="shared" si="136"/>
        <v>0</v>
      </c>
      <c r="G55" s="5">
        <f t="shared" si="136"/>
        <v>0</v>
      </c>
      <c r="H55" s="5" t="e">
        <f>ROUND(AVERAGE(H56),2)</f>
        <v>#DIV/0!</v>
      </c>
      <c r="I55" s="5">
        <f>ROUND(AVERAGE(I56),2)</f>
        <v>64404</v>
      </c>
      <c r="J55" s="6" t="e">
        <f>AVERAGE(J56)</f>
        <v>#DIV/0!</v>
      </c>
      <c r="K55" s="5">
        <f t="shared" ref="K55" si="137">SUM(K56)</f>
        <v>0</v>
      </c>
      <c r="L55" s="5">
        <f t="shared" si="9"/>
        <v>0</v>
      </c>
      <c r="M55" s="5">
        <f t="shared" ref="M55:N55" si="138">SUM(M56)</f>
        <v>0</v>
      </c>
      <c r="N55" s="5">
        <f t="shared" si="138"/>
        <v>0</v>
      </c>
      <c r="O55" s="5" t="e">
        <f>ROUND(AVERAGE(O56),2)</f>
        <v>#DIV/0!</v>
      </c>
      <c r="P55" s="5">
        <f>ROUND(AVERAGE(P56),2)</f>
        <v>68506</v>
      </c>
      <c r="Q55" s="6" t="e">
        <f>AVERAGE(Q56)</f>
        <v>#DIV/0!</v>
      </c>
      <c r="R55" s="5">
        <f>ROUND(AVERAGE(R56),2)</f>
        <v>72007.100000000006</v>
      </c>
      <c r="S55" s="6" t="e">
        <f t="shared" ref="S55:U55" si="139">AVERAGE(S56)</f>
        <v>#DIV/0!</v>
      </c>
      <c r="T55" s="5">
        <f>ROUND(AVERAGE(T56),2)</f>
        <v>76197.100000000006</v>
      </c>
      <c r="U55" s="6" t="e">
        <f t="shared" si="139"/>
        <v>#DIV/0!</v>
      </c>
      <c r="V55" s="5" t="e">
        <f t="shared" ref="V55" si="140">SUM(V56)</f>
        <v>#DIV/0!</v>
      </c>
      <c r="W55" s="5" t="e">
        <f t="shared" ref="W55:X55" si="141">SUM(W56)</f>
        <v>#DIV/0!</v>
      </c>
      <c r="X55" s="5" t="e">
        <f t="shared" si="141"/>
        <v>#DIV/0!</v>
      </c>
    </row>
    <row r="56" spans="1:24" ht="20.25" customHeight="1" x14ac:dyDescent="0.25">
      <c r="A56" s="10" t="s">
        <v>124</v>
      </c>
      <c r="B56" s="11" t="s">
        <v>125</v>
      </c>
      <c r="C56" s="8"/>
      <c r="D56" s="8"/>
      <c r="E56" s="7">
        <f t="shared" si="7"/>
        <v>0</v>
      </c>
      <c r="F56" s="8"/>
      <c r="G56" s="8"/>
      <c r="H56" s="7" t="e">
        <f t="shared" si="16"/>
        <v>#DIV/0!</v>
      </c>
      <c r="I56" s="7">
        <v>64404</v>
      </c>
      <c r="J56" s="9" t="e">
        <f t="shared" si="17"/>
        <v>#DIV/0!</v>
      </c>
      <c r="K56" s="8"/>
      <c r="L56" s="7">
        <f t="shared" si="9"/>
        <v>0</v>
      </c>
      <c r="M56" s="8"/>
      <c r="N56" s="8"/>
      <c r="O56" s="7" t="e">
        <f t="shared" ref="O56" si="142">ROUND(L56/K56/12*1000,2)</f>
        <v>#DIV/0!</v>
      </c>
      <c r="P56" s="7">
        <v>68506</v>
      </c>
      <c r="Q56" s="9" t="e">
        <f t="shared" si="19"/>
        <v>#DIV/0!</v>
      </c>
      <c r="R56" s="7">
        <v>72007.100000000006</v>
      </c>
      <c r="S56" s="9" t="e">
        <f>O56/R56</f>
        <v>#DIV/0!</v>
      </c>
      <c r="T56" s="7">
        <v>76197.100000000006</v>
      </c>
      <c r="U56" s="9" t="e">
        <f t="shared" si="33"/>
        <v>#DIV/0!</v>
      </c>
      <c r="V56" s="7" t="e">
        <f t="shared" ref="V56" si="143">ROUND((P56-O56)*K56*12/1000,1)</f>
        <v>#DIV/0!</v>
      </c>
      <c r="W56" s="7" t="e">
        <f t="shared" ref="W56" si="144">ROUND((R56-O56)*K56*12/1000,1)</f>
        <v>#DIV/0!</v>
      </c>
      <c r="X56" s="7" t="e">
        <f t="shared" ref="X56" si="145">ROUND((T56-O56)*K56*12/1000,1)</f>
        <v>#DIV/0!</v>
      </c>
    </row>
    <row r="57" spans="1:24" ht="20.25" customHeight="1" x14ac:dyDescent="0.25">
      <c r="A57" s="3" t="s">
        <v>33</v>
      </c>
      <c r="B57" s="3" t="s">
        <v>126</v>
      </c>
      <c r="C57" s="5">
        <f>SUM(C58:C63)</f>
        <v>0</v>
      </c>
      <c r="D57" s="5">
        <f t="shared" ref="D57:G57" si="146">SUM(D58:D63)</f>
        <v>0</v>
      </c>
      <c r="E57" s="5">
        <f t="shared" si="7"/>
        <v>0</v>
      </c>
      <c r="F57" s="5">
        <f t="shared" si="146"/>
        <v>0</v>
      </c>
      <c r="G57" s="5">
        <f t="shared" si="146"/>
        <v>0</v>
      </c>
      <c r="H57" s="5" t="e">
        <f>ROUND(AVERAGE(H58:H63),2)</f>
        <v>#DIV/0!</v>
      </c>
      <c r="I57" s="5">
        <f>ROUND(AVERAGE(I58:I63),2)</f>
        <v>53649.13</v>
      </c>
      <c r="J57" s="6" t="e">
        <f>AVERAGE(J58:J63)</f>
        <v>#DIV/0!</v>
      </c>
      <c r="K57" s="5">
        <f t="shared" ref="K57" si="147">SUM(K58:K63)</f>
        <v>0</v>
      </c>
      <c r="L57" s="5">
        <f t="shared" si="9"/>
        <v>0</v>
      </c>
      <c r="M57" s="5">
        <f t="shared" ref="M57:N57" si="148">SUM(M58:M63)</f>
        <v>0</v>
      </c>
      <c r="N57" s="5">
        <f t="shared" si="148"/>
        <v>0</v>
      </c>
      <c r="O57" s="5" t="e">
        <f>ROUND(AVERAGE(O58:O63),2)</f>
        <v>#DIV/0!</v>
      </c>
      <c r="P57" s="5">
        <f>ROUND(AVERAGE(P58:P63),2)</f>
        <v>56084.62</v>
      </c>
      <c r="Q57" s="6" t="e">
        <f>AVERAGE(Q58:Q63)</f>
        <v>#DIV/0!</v>
      </c>
      <c r="R57" s="5">
        <f>ROUND(AVERAGE(R58:R63),2)</f>
        <v>58838.879999999997</v>
      </c>
      <c r="S57" s="6" t="e">
        <f t="shared" ref="S57:U57" si="149">AVERAGE(S58:S63)</f>
        <v>#DIV/0!</v>
      </c>
      <c r="T57" s="5">
        <f>ROUND(AVERAGE(T58:T63),2)</f>
        <v>62304.57</v>
      </c>
      <c r="U57" s="6" t="e">
        <f t="shared" si="149"/>
        <v>#DIV/0!</v>
      </c>
      <c r="V57" s="5" t="e">
        <f t="shared" ref="V57" si="150">SUM(V58:V63)</f>
        <v>#DIV/0!</v>
      </c>
      <c r="W57" s="5" t="e">
        <f t="shared" ref="W57:X57" si="151">SUM(W58:W63)</f>
        <v>#DIV/0!</v>
      </c>
      <c r="X57" s="5" t="e">
        <f t="shared" si="151"/>
        <v>#DIV/0!</v>
      </c>
    </row>
    <row r="58" spans="1:24" ht="20.25" customHeight="1" x14ac:dyDescent="0.25">
      <c r="A58" s="10" t="s">
        <v>127</v>
      </c>
      <c r="B58" s="11" t="s">
        <v>128</v>
      </c>
      <c r="C58" s="8"/>
      <c r="D58" s="8"/>
      <c r="E58" s="7">
        <f t="shared" si="7"/>
        <v>0</v>
      </c>
      <c r="F58" s="8"/>
      <c r="G58" s="8"/>
      <c r="H58" s="7" t="e">
        <f t="shared" si="16"/>
        <v>#DIV/0!</v>
      </c>
      <c r="I58" s="7">
        <v>38131</v>
      </c>
      <c r="J58" s="9" t="e">
        <f t="shared" si="17"/>
        <v>#DIV/0!</v>
      </c>
      <c r="K58" s="8"/>
      <c r="L58" s="7">
        <f t="shared" si="9"/>
        <v>0</v>
      </c>
      <c r="M58" s="8"/>
      <c r="N58" s="8"/>
      <c r="O58" s="7" t="e">
        <f t="shared" ref="O58:O63" si="152">ROUND(L58/K58/12*1000,2)</f>
        <v>#DIV/0!</v>
      </c>
      <c r="P58" s="7">
        <v>40457</v>
      </c>
      <c r="Q58" s="9" t="e">
        <f t="shared" si="19"/>
        <v>#DIV/0!</v>
      </c>
      <c r="R58" s="7">
        <v>42641.7</v>
      </c>
      <c r="S58" s="9" t="e">
        <f t="shared" ref="S58:S63" si="153">O58/R58</f>
        <v>#DIV/0!</v>
      </c>
      <c r="T58" s="7">
        <v>45456</v>
      </c>
      <c r="U58" s="9" t="e">
        <f t="shared" si="33"/>
        <v>#DIV/0!</v>
      </c>
      <c r="V58" s="7" t="e">
        <f t="shared" ref="V58:V63" si="154">ROUND((P58-O58)*K58*12/1000,1)</f>
        <v>#DIV/0!</v>
      </c>
      <c r="W58" s="7" t="e">
        <f t="shared" ref="W58:W63" si="155">ROUND((R58-O58)*K58*12/1000,1)</f>
        <v>#DIV/0!</v>
      </c>
      <c r="X58" s="7" t="e">
        <f t="shared" ref="X58:X63" si="156">ROUND((T58-O58)*K58*12/1000,1)</f>
        <v>#DIV/0!</v>
      </c>
    </row>
    <row r="59" spans="1:24" ht="20.25" customHeight="1" x14ac:dyDescent="0.25">
      <c r="A59" s="10" t="s">
        <v>129</v>
      </c>
      <c r="B59" s="11" t="s">
        <v>130</v>
      </c>
      <c r="C59" s="8"/>
      <c r="D59" s="8"/>
      <c r="E59" s="7">
        <f t="shared" si="7"/>
        <v>0</v>
      </c>
      <c r="F59" s="8"/>
      <c r="G59" s="8"/>
      <c r="H59" s="7" t="e">
        <f t="shared" si="16"/>
        <v>#DIV/0!</v>
      </c>
      <c r="I59" s="7">
        <v>31378</v>
      </c>
      <c r="J59" s="9" t="e">
        <f t="shared" si="17"/>
        <v>#DIV/0!</v>
      </c>
      <c r="K59" s="8"/>
      <c r="L59" s="7">
        <f t="shared" si="9"/>
        <v>0</v>
      </c>
      <c r="M59" s="8"/>
      <c r="N59" s="8"/>
      <c r="O59" s="7" t="e">
        <f t="shared" si="152"/>
        <v>#DIV/0!</v>
      </c>
      <c r="P59" s="7">
        <v>33167</v>
      </c>
      <c r="Q59" s="9" t="e">
        <f t="shared" si="19"/>
        <v>#DIV/0!</v>
      </c>
      <c r="R59" s="7">
        <v>34891</v>
      </c>
      <c r="S59" s="9" t="e">
        <f t="shared" si="153"/>
        <v>#DIV/0!</v>
      </c>
      <c r="T59" s="7">
        <v>37124</v>
      </c>
      <c r="U59" s="9" t="e">
        <f t="shared" si="33"/>
        <v>#DIV/0!</v>
      </c>
      <c r="V59" s="7" t="e">
        <f t="shared" si="154"/>
        <v>#DIV/0!</v>
      </c>
      <c r="W59" s="7" t="e">
        <f t="shared" si="155"/>
        <v>#DIV/0!</v>
      </c>
      <c r="X59" s="7" t="e">
        <f t="shared" si="156"/>
        <v>#DIV/0!</v>
      </c>
    </row>
    <row r="60" spans="1:24" ht="20.25" customHeight="1" x14ac:dyDescent="0.25">
      <c r="A60" s="10" t="s">
        <v>131</v>
      </c>
      <c r="B60" s="11" t="s">
        <v>132</v>
      </c>
      <c r="C60" s="8"/>
      <c r="D60" s="8"/>
      <c r="E60" s="7">
        <f t="shared" si="7"/>
        <v>0</v>
      </c>
      <c r="F60" s="8"/>
      <c r="G60" s="8"/>
      <c r="H60" s="7" t="e">
        <f t="shared" si="16"/>
        <v>#DIV/0!</v>
      </c>
      <c r="I60" s="7">
        <v>78816.899999999994</v>
      </c>
      <c r="J60" s="9" t="e">
        <f t="shared" si="17"/>
        <v>#DIV/0!</v>
      </c>
      <c r="K60" s="8"/>
      <c r="L60" s="7">
        <f t="shared" si="9"/>
        <v>0</v>
      </c>
      <c r="M60" s="8"/>
      <c r="N60" s="8"/>
      <c r="O60" s="7" t="e">
        <f t="shared" si="152"/>
        <v>#DIV/0!</v>
      </c>
      <c r="P60" s="7">
        <v>83563.199999999997</v>
      </c>
      <c r="Q60" s="9" t="e">
        <f t="shared" si="19"/>
        <v>#DIV/0!</v>
      </c>
      <c r="R60" s="7">
        <v>88075.6</v>
      </c>
      <c r="S60" s="9" t="e">
        <f t="shared" si="153"/>
        <v>#DIV/0!</v>
      </c>
      <c r="T60" s="7">
        <v>93888.6</v>
      </c>
      <c r="U60" s="9" t="e">
        <f t="shared" si="33"/>
        <v>#DIV/0!</v>
      </c>
      <c r="V60" s="7" t="e">
        <f t="shared" si="154"/>
        <v>#DIV/0!</v>
      </c>
      <c r="W60" s="7" t="e">
        <f t="shared" si="155"/>
        <v>#DIV/0!</v>
      </c>
      <c r="X60" s="7" t="e">
        <f t="shared" si="156"/>
        <v>#DIV/0!</v>
      </c>
    </row>
    <row r="61" spans="1:24" ht="20.25" customHeight="1" x14ac:dyDescent="0.25">
      <c r="A61" s="10" t="s">
        <v>133</v>
      </c>
      <c r="B61" s="11" t="s">
        <v>108</v>
      </c>
      <c r="C61" s="8"/>
      <c r="D61" s="8"/>
      <c r="E61" s="7">
        <f t="shared" si="7"/>
        <v>0</v>
      </c>
      <c r="F61" s="8"/>
      <c r="G61" s="8"/>
      <c r="H61" s="7" t="e">
        <f t="shared" si="16"/>
        <v>#DIV/0!</v>
      </c>
      <c r="I61" s="7">
        <v>89541.8</v>
      </c>
      <c r="J61" s="9" t="e">
        <f t="shared" si="17"/>
        <v>#DIV/0!</v>
      </c>
      <c r="K61" s="8"/>
      <c r="L61" s="7">
        <f t="shared" si="9"/>
        <v>0</v>
      </c>
      <c r="M61" s="8"/>
      <c r="N61" s="8"/>
      <c r="O61" s="7" t="e">
        <f t="shared" si="152"/>
        <v>#DIV/0!</v>
      </c>
      <c r="P61" s="7">
        <v>91092.6</v>
      </c>
      <c r="Q61" s="9" t="e">
        <f t="shared" si="19"/>
        <v>#DIV/0!</v>
      </c>
      <c r="R61" s="7">
        <v>94491.199999999997</v>
      </c>
      <c r="S61" s="9" t="e">
        <f t="shared" si="153"/>
        <v>#DIV/0!</v>
      </c>
      <c r="T61" s="7">
        <v>98838.6</v>
      </c>
      <c r="U61" s="9" t="e">
        <f t="shared" si="33"/>
        <v>#DIV/0!</v>
      </c>
      <c r="V61" s="7" t="e">
        <f t="shared" si="154"/>
        <v>#DIV/0!</v>
      </c>
      <c r="W61" s="7" t="e">
        <f t="shared" si="155"/>
        <v>#DIV/0!</v>
      </c>
      <c r="X61" s="7" t="e">
        <f t="shared" si="156"/>
        <v>#DIV/0!</v>
      </c>
    </row>
    <row r="62" spans="1:24" ht="20.25" customHeight="1" x14ac:dyDescent="0.25">
      <c r="A62" s="10" t="s">
        <v>134</v>
      </c>
      <c r="B62" s="11" t="s">
        <v>135</v>
      </c>
      <c r="C62" s="8"/>
      <c r="D62" s="8"/>
      <c r="E62" s="7">
        <f t="shared" si="7"/>
        <v>0</v>
      </c>
      <c r="F62" s="8"/>
      <c r="G62" s="8"/>
      <c r="H62" s="7" t="e">
        <f t="shared" si="16"/>
        <v>#DIV/0!</v>
      </c>
      <c r="I62" s="7">
        <v>44400</v>
      </c>
      <c r="J62" s="9" t="e">
        <f t="shared" si="17"/>
        <v>#DIV/0!</v>
      </c>
      <c r="K62" s="8"/>
      <c r="L62" s="7">
        <f t="shared" si="9"/>
        <v>0</v>
      </c>
      <c r="M62" s="8"/>
      <c r="N62" s="8"/>
      <c r="O62" s="7" t="e">
        <f t="shared" si="152"/>
        <v>#DIV/0!</v>
      </c>
      <c r="P62" s="7">
        <v>46620</v>
      </c>
      <c r="Q62" s="9" t="e">
        <f t="shared" si="19"/>
        <v>#DIV/0!</v>
      </c>
      <c r="R62" s="7">
        <v>49184</v>
      </c>
      <c r="S62" s="9" t="e">
        <f t="shared" si="153"/>
        <v>#DIV/0!</v>
      </c>
      <c r="T62" s="7">
        <v>52234</v>
      </c>
      <c r="U62" s="9" t="e">
        <f t="shared" si="33"/>
        <v>#DIV/0!</v>
      </c>
      <c r="V62" s="7" t="e">
        <f t="shared" si="154"/>
        <v>#DIV/0!</v>
      </c>
      <c r="W62" s="7" t="e">
        <f t="shared" si="155"/>
        <v>#DIV/0!</v>
      </c>
      <c r="X62" s="7" t="e">
        <f t="shared" si="156"/>
        <v>#DIV/0!</v>
      </c>
    </row>
    <row r="63" spans="1:24" ht="20.25" customHeight="1" x14ac:dyDescent="0.25">
      <c r="A63" s="10" t="s">
        <v>136</v>
      </c>
      <c r="B63" s="11" t="s">
        <v>137</v>
      </c>
      <c r="C63" s="8"/>
      <c r="D63" s="8"/>
      <c r="E63" s="7">
        <f t="shared" si="7"/>
        <v>0</v>
      </c>
      <c r="F63" s="8"/>
      <c r="G63" s="8"/>
      <c r="H63" s="7" t="e">
        <f t="shared" si="16"/>
        <v>#DIV/0!</v>
      </c>
      <c r="I63" s="7">
        <v>39627.1</v>
      </c>
      <c r="J63" s="9" t="e">
        <f t="shared" si="17"/>
        <v>#DIV/0!</v>
      </c>
      <c r="K63" s="8"/>
      <c r="L63" s="7">
        <f t="shared" si="9"/>
        <v>0</v>
      </c>
      <c r="M63" s="8"/>
      <c r="N63" s="8"/>
      <c r="O63" s="7" t="e">
        <f t="shared" si="152"/>
        <v>#DIV/0!</v>
      </c>
      <c r="P63" s="7">
        <v>41607.9</v>
      </c>
      <c r="Q63" s="9" t="e">
        <f t="shared" si="19"/>
        <v>#DIV/0!</v>
      </c>
      <c r="R63" s="7">
        <v>43749.8</v>
      </c>
      <c r="S63" s="9" t="e">
        <f t="shared" si="153"/>
        <v>#DIV/0!</v>
      </c>
      <c r="T63" s="7">
        <v>46286.2</v>
      </c>
      <c r="U63" s="9" t="e">
        <f t="shared" si="33"/>
        <v>#DIV/0!</v>
      </c>
      <c r="V63" s="7" t="e">
        <f t="shared" si="154"/>
        <v>#DIV/0!</v>
      </c>
      <c r="W63" s="7" t="e">
        <f t="shared" si="155"/>
        <v>#DIV/0!</v>
      </c>
      <c r="X63" s="7" t="e">
        <f t="shared" si="156"/>
        <v>#DIV/0!</v>
      </c>
    </row>
    <row r="64" spans="1:24" ht="20.25" customHeight="1" x14ac:dyDescent="0.25">
      <c r="A64" s="3" t="s">
        <v>34</v>
      </c>
      <c r="B64" s="3" t="s">
        <v>138</v>
      </c>
      <c r="C64" s="5">
        <f>SUM(C65:C70)</f>
        <v>0</v>
      </c>
      <c r="D64" s="5">
        <f t="shared" ref="D64:G64" si="157">SUM(D65:D70)</f>
        <v>0</v>
      </c>
      <c r="E64" s="5">
        <f t="shared" si="7"/>
        <v>0</v>
      </c>
      <c r="F64" s="5">
        <f t="shared" si="157"/>
        <v>0</v>
      </c>
      <c r="G64" s="5">
        <f t="shared" si="157"/>
        <v>0</v>
      </c>
      <c r="H64" s="5" t="e">
        <f>ROUND(AVERAGE(H65:H70),2)</f>
        <v>#DIV/0!</v>
      </c>
      <c r="I64" s="5">
        <f>ROUND(AVERAGE(I65:I70),2)</f>
        <v>33894.17</v>
      </c>
      <c r="J64" s="6" t="e">
        <f>AVERAGE(J65:J70)</f>
        <v>#DIV/0!</v>
      </c>
      <c r="K64" s="5">
        <f t="shared" ref="K64" si="158">SUM(K65:K70)</f>
        <v>0</v>
      </c>
      <c r="L64" s="5">
        <f t="shared" si="9"/>
        <v>0</v>
      </c>
      <c r="M64" s="5">
        <f t="shared" ref="M64:N64" si="159">SUM(M65:M70)</f>
        <v>0</v>
      </c>
      <c r="N64" s="5">
        <f t="shared" si="159"/>
        <v>0</v>
      </c>
      <c r="O64" s="5" t="e">
        <f>ROUND(AVERAGE(O65:O70),2)</f>
        <v>#DIV/0!</v>
      </c>
      <c r="P64" s="5">
        <f>ROUND(AVERAGE(P65:P70),2)</f>
        <v>36018.68</v>
      </c>
      <c r="Q64" s="6" t="e">
        <f>AVERAGE(Q65:Q70)</f>
        <v>#DIV/0!</v>
      </c>
      <c r="R64" s="5">
        <f>ROUND(AVERAGE(R65:R70),2)</f>
        <v>38117.72</v>
      </c>
      <c r="S64" s="6" t="e">
        <f t="shared" ref="S64:U64" si="160">AVERAGE(S65:S70)</f>
        <v>#DIV/0!</v>
      </c>
      <c r="T64" s="5">
        <f>ROUND(AVERAGE(T65:T70),2)</f>
        <v>40583.120000000003</v>
      </c>
      <c r="U64" s="6" t="e">
        <f t="shared" si="160"/>
        <v>#DIV/0!</v>
      </c>
      <c r="V64" s="5" t="e">
        <f t="shared" ref="V64" si="161">SUM(V65:V70)</f>
        <v>#DIV/0!</v>
      </c>
      <c r="W64" s="5" t="e">
        <f t="shared" ref="W64:X64" si="162">SUM(W65:W70)</f>
        <v>#DIV/0!</v>
      </c>
      <c r="X64" s="5" t="e">
        <f t="shared" si="162"/>
        <v>#DIV/0!</v>
      </c>
    </row>
    <row r="65" spans="1:24" ht="20.25" customHeight="1" x14ac:dyDescent="0.25">
      <c r="A65" s="10" t="s">
        <v>139</v>
      </c>
      <c r="B65" s="11" t="s">
        <v>140</v>
      </c>
      <c r="C65" s="8"/>
      <c r="D65" s="8"/>
      <c r="E65" s="7">
        <f t="shared" si="7"/>
        <v>0</v>
      </c>
      <c r="F65" s="8"/>
      <c r="G65" s="8"/>
      <c r="H65" s="7" t="e">
        <f t="shared" si="16"/>
        <v>#DIV/0!</v>
      </c>
      <c r="I65" s="7">
        <v>49350</v>
      </c>
      <c r="J65" s="9" t="e">
        <f t="shared" si="17"/>
        <v>#DIV/0!</v>
      </c>
      <c r="K65" s="8"/>
      <c r="L65" s="7">
        <f t="shared" si="9"/>
        <v>0</v>
      </c>
      <c r="M65" s="8"/>
      <c r="N65" s="8"/>
      <c r="O65" s="7" t="e">
        <f t="shared" ref="O65:O70" si="163">ROUND(L65/K65/12*1000,2)</f>
        <v>#DIV/0!</v>
      </c>
      <c r="P65" s="7">
        <v>53427.4</v>
      </c>
      <c r="Q65" s="9" t="e">
        <f t="shared" si="19"/>
        <v>#DIV/0!</v>
      </c>
      <c r="R65" s="7">
        <v>57838</v>
      </c>
      <c r="S65" s="9" t="e">
        <f t="shared" ref="S65:S70" si="164">O65/R65</f>
        <v>#DIV/0!</v>
      </c>
      <c r="T65" s="7">
        <v>62719.1</v>
      </c>
      <c r="U65" s="9" t="e">
        <f t="shared" si="33"/>
        <v>#DIV/0!</v>
      </c>
      <c r="V65" s="7" t="e">
        <f t="shared" ref="V65:V70" si="165">ROUND((P65-O65)*K65*12/1000,1)</f>
        <v>#DIV/0!</v>
      </c>
      <c r="W65" s="7" t="e">
        <f t="shared" ref="W65:W70" si="166">ROUND((R65-O65)*K65*12/1000,1)</f>
        <v>#DIV/0!</v>
      </c>
      <c r="X65" s="7" t="e">
        <f t="shared" ref="X65:X70" si="167">ROUND((T65-O65)*K65*12/1000,1)</f>
        <v>#DIV/0!</v>
      </c>
    </row>
    <row r="66" spans="1:24" ht="20.25" customHeight="1" x14ac:dyDescent="0.25">
      <c r="A66" s="10" t="s">
        <v>141</v>
      </c>
      <c r="B66" s="11" t="s">
        <v>142</v>
      </c>
      <c r="C66" s="8"/>
      <c r="D66" s="8"/>
      <c r="E66" s="7">
        <f t="shared" si="7"/>
        <v>0</v>
      </c>
      <c r="F66" s="8"/>
      <c r="G66" s="8"/>
      <c r="H66" s="7" t="e">
        <f t="shared" si="16"/>
        <v>#DIV/0!</v>
      </c>
      <c r="I66" s="7">
        <v>38710</v>
      </c>
      <c r="J66" s="9" t="e">
        <f t="shared" si="17"/>
        <v>#DIV/0!</v>
      </c>
      <c r="K66" s="8"/>
      <c r="L66" s="7">
        <f t="shared" si="9"/>
        <v>0</v>
      </c>
      <c r="M66" s="8"/>
      <c r="N66" s="8"/>
      <c r="O66" s="7" t="e">
        <f t="shared" si="163"/>
        <v>#DIV/0!</v>
      </c>
      <c r="P66" s="7">
        <v>41130</v>
      </c>
      <c r="Q66" s="9" t="e">
        <f t="shared" si="19"/>
        <v>#DIV/0!</v>
      </c>
      <c r="R66" s="7">
        <v>43610</v>
      </c>
      <c r="S66" s="9" t="e">
        <f t="shared" si="164"/>
        <v>#DIV/0!</v>
      </c>
      <c r="T66" s="7">
        <v>46580</v>
      </c>
      <c r="U66" s="9" t="e">
        <f t="shared" si="33"/>
        <v>#DIV/0!</v>
      </c>
      <c r="V66" s="7" t="e">
        <f t="shared" si="165"/>
        <v>#DIV/0!</v>
      </c>
      <c r="W66" s="7" t="e">
        <f t="shared" si="166"/>
        <v>#DIV/0!</v>
      </c>
      <c r="X66" s="7" t="e">
        <f t="shared" si="167"/>
        <v>#DIV/0!</v>
      </c>
    </row>
    <row r="67" spans="1:24" ht="20.25" customHeight="1" x14ac:dyDescent="0.25">
      <c r="A67" s="10" t="s">
        <v>143</v>
      </c>
      <c r="B67" s="11" t="s">
        <v>144</v>
      </c>
      <c r="C67" s="8"/>
      <c r="D67" s="8"/>
      <c r="E67" s="7">
        <f t="shared" si="7"/>
        <v>0</v>
      </c>
      <c r="F67" s="8"/>
      <c r="G67" s="8"/>
      <c r="H67" s="7" t="e">
        <f t="shared" si="16"/>
        <v>#DIV/0!</v>
      </c>
      <c r="I67" s="7">
        <v>28200</v>
      </c>
      <c r="J67" s="9" t="e">
        <f t="shared" si="17"/>
        <v>#DIV/0!</v>
      </c>
      <c r="K67" s="8"/>
      <c r="L67" s="7">
        <f t="shared" si="9"/>
        <v>0</v>
      </c>
      <c r="M67" s="8"/>
      <c r="N67" s="8"/>
      <c r="O67" s="7" t="e">
        <f t="shared" si="163"/>
        <v>#DIV/0!</v>
      </c>
      <c r="P67" s="7">
        <v>29920</v>
      </c>
      <c r="Q67" s="9" t="e">
        <f t="shared" si="19"/>
        <v>#DIV/0!</v>
      </c>
      <c r="R67" s="7">
        <v>31068.9</v>
      </c>
      <c r="S67" s="9" t="e">
        <f t="shared" si="164"/>
        <v>#DIV/0!</v>
      </c>
      <c r="T67" s="7">
        <v>32622.3</v>
      </c>
      <c r="U67" s="9" t="e">
        <f t="shared" si="33"/>
        <v>#DIV/0!</v>
      </c>
      <c r="V67" s="7" t="e">
        <f t="shared" si="165"/>
        <v>#DIV/0!</v>
      </c>
      <c r="W67" s="7" t="e">
        <f t="shared" si="166"/>
        <v>#DIV/0!</v>
      </c>
      <c r="X67" s="7" t="e">
        <f t="shared" si="167"/>
        <v>#DIV/0!</v>
      </c>
    </row>
    <row r="68" spans="1:24" ht="20.25" customHeight="1" x14ac:dyDescent="0.25">
      <c r="A68" s="10" t="s">
        <v>145</v>
      </c>
      <c r="B68" s="11" t="s">
        <v>146</v>
      </c>
      <c r="C68" s="8"/>
      <c r="D68" s="8"/>
      <c r="E68" s="7">
        <f t="shared" si="7"/>
        <v>0</v>
      </c>
      <c r="F68" s="8"/>
      <c r="G68" s="8"/>
      <c r="H68" s="7" t="e">
        <f t="shared" si="16"/>
        <v>#DIV/0!</v>
      </c>
      <c r="I68" s="7">
        <v>24113</v>
      </c>
      <c r="J68" s="9" t="e">
        <f t="shared" si="17"/>
        <v>#DIV/0!</v>
      </c>
      <c r="K68" s="8"/>
      <c r="L68" s="7">
        <f t="shared" si="9"/>
        <v>0</v>
      </c>
      <c r="M68" s="8"/>
      <c r="N68" s="8"/>
      <c r="O68" s="7" t="e">
        <f t="shared" si="163"/>
        <v>#DIV/0!</v>
      </c>
      <c r="P68" s="7">
        <v>25584</v>
      </c>
      <c r="Q68" s="9" t="e">
        <f t="shared" si="19"/>
        <v>#DIV/0!</v>
      </c>
      <c r="R68" s="7">
        <v>26965</v>
      </c>
      <c r="S68" s="9" t="e">
        <f t="shared" si="164"/>
        <v>#DIV/0!</v>
      </c>
      <c r="T68" s="7">
        <v>28745</v>
      </c>
      <c r="U68" s="9" t="e">
        <f t="shared" si="33"/>
        <v>#DIV/0!</v>
      </c>
      <c r="V68" s="7" t="e">
        <f t="shared" si="165"/>
        <v>#DIV/0!</v>
      </c>
      <c r="W68" s="7" t="e">
        <f t="shared" si="166"/>
        <v>#DIV/0!</v>
      </c>
      <c r="X68" s="7" t="e">
        <f t="shared" si="167"/>
        <v>#DIV/0!</v>
      </c>
    </row>
    <row r="69" spans="1:24" ht="20.25" customHeight="1" x14ac:dyDescent="0.25">
      <c r="A69" s="10" t="s">
        <v>147</v>
      </c>
      <c r="B69" s="11" t="s">
        <v>148</v>
      </c>
      <c r="C69" s="8"/>
      <c r="D69" s="8"/>
      <c r="E69" s="7">
        <f t="shared" si="7"/>
        <v>0</v>
      </c>
      <c r="F69" s="8"/>
      <c r="G69" s="8"/>
      <c r="H69" s="7" t="e">
        <f t="shared" si="16"/>
        <v>#DIV/0!</v>
      </c>
      <c r="I69" s="7">
        <v>29092</v>
      </c>
      <c r="J69" s="9" t="e">
        <f t="shared" si="17"/>
        <v>#DIV/0!</v>
      </c>
      <c r="K69" s="8"/>
      <c r="L69" s="7">
        <f t="shared" si="9"/>
        <v>0</v>
      </c>
      <c r="M69" s="8"/>
      <c r="N69" s="8"/>
      <c r="O69" s="7" t="e">
        <f t="shared" si="163"/>
        <v>#DIV/0!</v>
      </c>
      <c r="P69" s="7">
        <v>30550.7</v>
      </c>
      <c r="Q69" s="9" t="e">
        <f t="shared" si="19"/>
        <v>#DIV/0!</v>
      </c>
      <c r="R69" s="7">
        <v>31924.400000000001</v>
      </c>
      <c r="S69" s="9" t="e">
        <f t="shared" si="164"/>
        <v>#DIV/0!</v>
      </c>
      <c r="T69" s="7">
        <v>33432.300000000003</v>
      </c>
      <c r="U69" s="9" t="e">
        <f t="shared" si="33"/>
        <v>#DIV/0!</v>
      </c>
      <c r="V69" s="7" t="e">
        <f t="shared" si="165"/>
        <v>#DIV/0!</v>
      </c>
      <c r="W69" s="7" t="e">
        <f t="shared" si="166"/>
        <v>#DIV/0!</v>
      </c>
      <c r="X69" s="7" t="e">
        <f t="shared" si="167"/>
        <v>#DIV/0!</v>
      </c>
    </row>
    <row r="70" spans="1:24" ht="20.25" customHeight="1" x14ac:dyDescent="0.25">
      <c r="A70" s="10" t="s">
        <v>149</v>
      </c>
      <c r="B70" s="11" t="s">
        <v>150</v>
      </c>
      <c r="C70" s="8"/>
      <c r="D70" s="8"/>
      <c r="E70" s="7">
        <f t="shared" si="7"/>
        <v>0</v>
      </c>
      <c r="F70" s="8"/>
      <c r="G70" s="8"/>
      <c r="H70" s="7" t="e">
        <f t="shared" si="16"/>
        <v>#DIV/0!</v>
      </c>
      <c r="I70" s="7">
        <v>33900</v>
      </c>
      <c r="J70" s="9" t="e">
        <f t="shared" si="17"/>
        <v>#DIV/0!</v>
      </c>
      <c r="K70" s="8"/>
      <c r="L70" s="7">
        <f t="shared" si="9"/>
        <v>0</v>
      </c>
      <c r="M70" s="8"/>
      <c r="N70" s="8"/>
      <c r="O70" s="7" t="e">
        <f t="shared" si="163"/>
        <v>#DIV/0!</v>
      </c>
      <c r="P70" s="7">
        <v>35500</v>
      </c>
      <c r="Q70" s="9" t="e">
        <f t="shared" si="19"/>
        <v>#DIV/0!</v>
      </c>
      <c r="R70" s="7">
        <v>37300</v>
      </c>
      <c r="S70" s="9" t="e">
        <f t="shared" si="164"/>
        <v>#DIV/0!</v>
      </c>
      <c r="T70" s="7">
        <v>39400</v>
      </c>
      <c r="U70" s="9" t="e">
        <f t="shared" si="33"/>
        <v>#DIV/0!</v>
      </c>
      <c r="V70" s="7" t="e">
        <f t="shared" si="165"/>
        <v>#DIV/0!</v>
      </c>
      <c r="W70" s="7" t="e">
        <f t="shared" si="166"/>
        <v>#DIV/0!</v>
      </c>
      <c r="X70" s="7" t="e">
        <f t="shared" si="167"/>
        <v>#DIV/0!</v>
      </c>
    </row>
    <row r="71" spans="1:24" ht="20.25" customHeight="1" x14ac:dyDescent="0.25">
      <c r="A71" s="3" t="s">
        <v>35</v>
      </c>
      <c r="B71" s="3" t="s">
        <v>151</v>
      </c>
      <c r="C71" s="5">
        <f>SUM(C72:C84)</f>
        <v>0</v>
      </c>
      <c r="D71" s="5">
        <f t="shared" ref="D71:G71" si="168">SUM(D72:D84)</f>
        <v>0</v>
      </c>
      <c r="E71" s="5">
        <f t="shared" si="7"/>
        <v>0</v>
      </c>
      <c r="F71" s="5">
        <f t="shared" si="168"/>
        <v>0</v>
      </c>
      <c r="G71" s="5">
        <f t="shared" si="168"/>
        <v>0</v>
      </c>
      <c r="H71" s="5" t="e">
        <f>ROUND(AVERAGE(H72:H84),2)</f>
        <v>#DIV/0!</v>
      </c>
      <c r="I71" s="5">
        <f>ROUND(AVERAGE(I72:I84),2)</f>
        <v>23481.279999999999</v>
      </c>
      <c r="J71" s="6" t="e">
        <f>AVERAGE(J72:J84)</f>
        <v>#DIV/0!</v>
      </c>
      <c r="K71" s="5">
        <f t="shared" ref="K71" si="169">SUM(K72:K84)</f>
        <v>0</v>
      </c>
      <c r="L71" s="5">
        <f t="shared" si="9"/>
        <v>0</v>
      </c>
      <c r="M71" s="5">
        <f t="shared" ref="M71:N71" si="170">SUM(M72:M84)</f>
        <v>0</v>
      </c>
      <c r="N71" s="5">
        <f t="shared" si="170"/>
        <v>0</v>
      </c>
      <c r="O71" s="5" t="e">
        <f>ROUND(AVERAGE(O72:O84),2)</f>
        <v>#DIV/0!</v>
      </c>
      <c r="P71" s="5">
        <f>ROUND(AVERAGE(P72:P84),2)</f>
        <v>24727.74</v>
      </c>
      <c r="Q71" s="6" t="e">
        <f>AVERAGE(Q72:Q84)</f>
        <v>#DIV/0!</v>
      </c>
      <c r="R71" s="5">
        <f>ROUND(AVERAGE(R72:R84),2)</f>
        <v>26027.85</v>
      </c>
      <c r="S71" s="6" t="e">
        <f t="shared" ref="S71:U71" si="171">AVERAGE(S72:S84)</f>
        <v>#DIV/0!</v>
      </c>
      <c r="T71" s="5">
        <f>ROUND(AVERAGE(T72:T84),2)</f>
        <v>27609.05</v>
      </c>
      <c r="U71" s="6" t="e">
        <f t="shared" si="171"/>
        <v>#DIV/0!</v>
      </c>
      <c r="V71" s="5" t="e">
        <f t="shared" ref="V71" si="172">SUM(V72:V84)</f>
        <v>#DIV/0!</v>
      </c>
      <c r="W71" s="5" t="e">
        <f t="shared" ref="W71:X71" si="173">SUM(W72:W84)</f>
        <v>#DIV/0!</v>
      </c>
      <c r="X71" s="5" t="e">
        <f t="shared" si="173"/>
        <v>#DIV/0!</v>
      </c>
    </row>
    <row r="72" spans="1:24" ht="20.25" customHeight="1" x14ac:dyDescent="0.25">
      <c r="A72" s="10" t="s">
        <v>152</v>
      </c>
      <c r="B72" s="11" t="s">
        <v>153</v>
      </c>
      <c r="C72" s="8"/>
      <c r="D72" s="8"/>
      <c r="E72" s="7">
        <f t="shared" si="7"/>
        <v>0</v>
      </c>
      <c r="F72" s="8"/>
      <c r="G72" s="8"/>
      <c r="H72" s="7" t="e">
        <f t="shared" si="16"/>
        <v>#DIV/0!</v>
      </c>
      <c r="I72" s="7">
        <v>27566</v>
      </c>
      <c r="J72" s="9" t="e">
        <f t="shared" si="17"/>
        <v>#DIV/0!</v>
      </c>
      <c r="K72" s="8"/>
      <c r="L72" s="7">
        <f t="shared" si="9"/>
        <v>0</v>
      </c>
      <c r="M72" s="8"/>
      <c r="N72" s="8"/>
      <c r="O72" s="7" t="e">
        <f t="shared" ref="O72:O84" si="174">ROUND(L72/K72/12*1000,2)</f>
        <v>#DIV/0!</v>
      </c>
      <c r="P72" s="7">
        <v>29280.1</v>
      </c>
      <c r="Q72" s="9" t="e">
        <f t="shared" si="19"/>
        <v>#DIV/0!</v>
      </c>
      <c r="R72" s="7">
        <v>30656.3</v>
      </c>
      <c r="S72" s="9" t="e">
        <f>O72/R72</f>
        <v>#DIV/0!</v>
      </c>
      <c r="T72" s="7">
        <v>32281</v>
      </c>
      <c r="U72" s="9" t="e">
        <f>O72/T72</f>
        <v>#DIV/0!</v>
      </c>
      <c r="V72" s="7" t="e">
        <f t="shared" ref="V72:V84" si="175">ROUND((P72-O72)*K72*12/1000,1)</f>
        <v>#DIV/0!</v>
      </c>
      <c r="W72" s="7" t="e">
        <f t="shared" ref="W72:W84" si="176">ROUND((R72-O72)*K72*12/1000,1)</f>
        <v>#DIV/0!</v>
      </c>
      <c r="X72" s="7" t="e">
        <f t="shared" ref="X72:X84" si="177">ROUND((T72-O72)*K72*12/1000,1)</f>
        <v>#DIV/0!</v>
      </c>
    </row>
    <row r="73" spans="1:24" ht="20.25" customHeight="1" x14ac:dyDescent="0.25">
      <c r="A73" s="10" t="s">
        <v>154</v>
      </c>
      <c r="B73" s="11" t="s">
        <v>155</v>
      </c>
      <c r="C73" s="8"/>
      <c r="D73" s="8"/>
      <c r="E73" s="7">
        <f t="shared" ref="E73:E131" si="178">SUM(F73:G73)</f>
        <v>0</v>
      </c>
      <c r="F73" s="8"/>
      <c r="G73" s="8"/>
      <c r="H73" s="7" t="e">
        <f t="shared" si="16"/>
        <v>#DIV/0!</v>
      </c>
      <c r="I73" s="7">
        <v>26054</v>
      </c>
      <c r="J73" s="9" t="e">
        <f t="shared" si="17"/>
        <v>#DIV/0!</v>
      </c>
      <c r="K73" s="8"/>
      <c r="L73" s="7">
        <f t="shared" ref="L73:L131" si="179">SUM(M73:N73)</f>
        <v>0</v>
      </c>
      <c r="M73" s="8"/>
      <c r="N73" s="8"/>
      <c r="O73" s="7" t="e">
        <f t="shared" si="174"/>
        <v>#DIV/0!</v>
      </c>
      <c r="P73" s="7">
        <v>27591</v>
      </c>
      <c r="Q73" s="9" t="e">
        <f t="shared" si="19"/>
        <v>#DIV/0!</v>
      </c>
      <c r="R73" s="7">
        <v>29053</v>
      </c>
      <c r="S73" s="9" t="e">
        <f t="shared" ref="S73:S109" si="180">O73/R73</f>
        <v>#DIV/0!</v>
      </c>
      <c r="T73" s="7">
        <v>30910</v>
      </c>
      <c r="U73" s="9" t="e">
        <f t="shared" ref="U73:U97" si="181">O73/T73</f>
        <v>#DIV/0!</v>
      </c>
      <c r="V73" s="7" t="e">
        <f t="shared" si="175"/>
        <v>#DIV/0!</v>
      </c>
      <c r="W73" s="7" t="e">
        <f t="shared" si="176"/>
        <v>#DIV/0!</v>
      </c>
      <c r="X73" s="7" t="e">
        <f t="shared" si="177"/>
        <v>#DIV/0!</v>
      </c>
    </row>
    <row r="74" spans="1:24" ht="20.25" customHeight="1" x14ac:dyDescent="0.25">
      <c r="A74" s="10" t="s">
        <v>156</v>
      </c>
      <c r="B74" s="11" t="s">
        <v>157</v>
      </c>
      <c r="C74" s="8"/>
      <c r="D74" s="8"/>
      <c r="E74" s="7">
        <f t="shared" si="178"/>
        <v>0</v>
      </c>
      <c r="F74" s="8"/>
      <c r="G74" s="8"/>
      <c r="H74" s="7" t="e">
        <f t="shared" si="16"/>
        <v>#DIV/0!</v>
      </c>
      <c r="I74" s="7">
        <v>26412.2</v>
      </c>
      <c r="J74" s="9" t="e">
        <f t="shared" si="17"/>
        <v>#DIV/0!</v>
      </c>
      <c r="K74" s="8"/>
      <c r="L74" s="7">
        <f t="shared" si="179"/>
        <v>0</v>
      </c>
      <c r="M74" s="8"/>
      <c r="N74" s="8"/>
      <c r="O74" s="7" t="e">
        <f t="shared" si="174"/>
        <v>#DIV/0!</v>
      </c>
      <c r="P74" s="7">
        <v>27759.200000000001</v>
      </c>
      <c r="Q74" s="9" t="e">
        <f t="shared" si="19"/>
        <v>#DIV/0!</v>
      </c>
      <c r="R74" s="7">
        <v>29202.7</v>
      </c>
      <c r="S74" s="9" t="e">
        <f t="shared" si="180"/>
        <v>#DIV/0!</v>
      </c>
      <c r="T74" s="7">
        <v>31071.7</v>
      </c>
      <c r="U74" s="9" t="e">
        <f t="shared" si="181"/>
        <v>#DIV/0!</v>
      </c>
      <c r="V74" s="7" t="e">
        <f t="shared" si="175"/>
        <v>#DIV/0!</v>
      </c>
      <c r="W74" s="7" t="e">
        <f t="shared" si="176"/>
        <v>#DIV/0!</v>
      </c>
      <c r="X74" s="7" t="e">
        <f t="shared" si="177"/>
        <v>#DIV/0!</v>
      </c>
    </row>
    <row r="75" spans="1:24" ht="20.25" customHeight="1" x14ac:dyDescent="0.25">
      <c r="A75" s="10" t="s">
        <v>158</v>
      </c>
      <c r="B75" s="11" t="s">
        <v>159</v>
      </c>
      <c r="C75" s="8"/>
      <c r="D75" s="8"/>
      <c r="E75" s="7">
        <f t="shared" si="178"/>
        <v>0</v>
      </c>
      <c r="F75" s="8"/>
      <c r="G75" s="8"/>
      <c r="H75" s="7" t="e">
        <f t="shared" ref="H75:H131" si="182">ROUND(E75/D75/12*1000,2)</f>
        <v>#DIV/0!</v>
      </c>
      <c r="I75" s="7">
        <v>28850</v>
      </c>
      <c r="J75" s="9" t="e">
        <f t="shared" ref="J75:J129" si="183">H75/I75</f>
        <v>#DIV/0!</v>
      </c>
      <c r="K75" s="8"/>
      <c r="L75" s="7">
        <f t="shared" si="179"/>
        <v>0</v>
      </c>
      <c r="M75" s="8"/>
      <c r="N75" s="8"/>
      <c r="O75" s="7" t="e">
        <f t="shared" si="174"/>
        <v>#DIV/0!</v>
      </c>
      <c r="P75" s="7">
        <v>30450</v>
      </c>
      <c r="Q75" s="9" t="e">
        <f t="shared" ref="Q75:Q129" si="184">O75/P75</f>
        <v>#DIV/0!</v>
      </c>
      <c r="R75" s="7">
        <v>32300</v>
      </c>
      <c r="S75" s="9" t="e">
        <f t="shared" si="180"/>
        <v>#DIV/0!</v>
      </c>
      <c r="T75" s="7">
        <v>34390</v>
      </c>
      <c r="U75" s="9" t="e">
        <f t="shared" si="181"/>
        <v>#DIV/0!</v>
      </c>
      <c r="V75" s="7" t="e">
        <f t="shared" si="175"/>
        <v>#DIV/0!</v>
      </c>
      <c r="W75" s="7" t="e">
        <f t="shared" si="176"/>
        <v>#DIV/0!</v>
      </c>
      <c r="X75" s="7" t="e">
        <f t="shared" si="177"/>
        <v>#DIV/0!</v>
      </c>
    </row>
    <row r="76" spans="1:24" ht="20.25" customHeight="1" x14ac:dyDescent="0.25">
      <c r="A76" s="10" t="s">
        <v>160</v>
      </c>
      <c r="B76" s="11" t="s">
        <v>161</v>
      </c>
      <c r="C76" s="8"/>
      <c r="D76" s="8"/>
      <c r="E76" s="7">
        <f t="shared" si="178"/>
        <v>0</v>
      </c>
      <c r="F76" s="8"/>
      <c r="G76" s="8"/>
      <c r="H76" s="7" t="e">
        <f t="shared" si="182"/>
        <v>#DIV/0!</v>
      </c>
      <c r="I76" s="7">
        <v>23850</v>
      </c>
      <c r="J76" s="9" t="e">
        <f t="shared" si="183"/>
        <v>#DIV/0!</v>
      </c>
      <c r="K76" s="8"/>
      <c r="L76" s="7">
        <f t="shared" si="179"/>
        <v>0</v>
      </c>
      <c r="M76" s="8"/>
      <c r="N76" s="8"/>
      <c r="O76" s="7" t="e">
        <f t="shared" si="174"/>
        <v>#DIV/0!</v>
      </c>
      <c r="P76" s="7">
        <v>24732.5</v>
      </c>
      <c r="Q76" s="9" t="e">
        <f t="shared" si="184"/>
        <v>#DIV/0!</v>
      </c>
      <c r="R76" s="7">
        <v>25697</v>
      </c>
      <c r="S76" s="9" t="e">
        <f t="shared" si="180"/>
        <v>#DIV/0!</v>
      </c>
      <c r="T76" s="7">
        <v>26956.2</v>
      </c>
      <c r="U76" s="9" t="e">
        <f t="shared" si="181"/>
        <v>#DIV/0!</v>
      </c>
      <c r="V76" s="7" t="e">
        <f t="shared" si="175"/>
        <v>#DIV/0!</v>
      </c>
      <c r="W76" s="7" t="e">
        <f t="shared" si="176"/>
        <v>#DIV/0!</v>
      </c>
      <c r="X76" s="7" t="e">
        <f t="shared" si="177"/>
        <v>#DIV/0!</v>
      </c>
    </row>
    <row r="77" spans="1:24" ht="20.25" customHeight="1" x14ac:dyDescent="0.25">
      <c r="A77" s="10" t="s">
        <v>162</v>
      </c>
      <c r="B77" s="11" t="s">
        <v>163</v>
      </c>
      <c r="C77" s="8"/>
      <c r="D77" s="8"/>
      <c r="E77" s="7">
        <f t="shared" si="178"/>
        <v>0</v>
      </c>
      <c r="F77" s="8"/>
      <c r="G77" s="8"/>
      <c r="H77" s="7" t="e">
        <f t="shared" si="182"/>
        <v>#DIV/0!</v>
      </c>
      <c r="I77" s="7">
        <v>23403.8</v>
      </c>
      <c r="J77" s="9" t="e">
        <f t="shared" si="183"/>
        <v>#DIV/0!</v>
      </c>
      <c r="K77" s="8"/>
      <c r="L77" s="7">
        <f t="shared" si="179"/>
        <v>0</v>
      </c>
      <c r="M77" s="8"/>
      <c r="N77" s="8"/>
      <c r="O77" s="7" t="e">
        <f t="shared" si="174"/>
        <v>#DIV/0!</v>
      </c>
      <c r="P77" s="7">
        <v>24995.3</v>
      </c>
      <c r="Q77" s="9" t="e">
        <f t="shared" si="184"/>
        <v>#DIV/0!</v>
      </c>
      <c r="R77" s="7">
        <v>26794.9</v>
      </c>
      <c r="S77" s="9" t="e">
        <f t="shared" si="180"/>
        <v>#DIV/0!</v>
      </c>
      <c r="T77" s="7">
        <v>28884.9</v>
      </c>
      <c r="U77" s="9" t="e">
        <f t="shared" si="181"/>
        <v>#DIV/0!</v>
      </c>
      <c r="V77" s="7" t="e">
        <f t="shared" si="175"/>
        <v>#DIV/0!</v>
      </c>
      <c r="W77" s="7" t="e">
        <f t="shared" si="176"/>
        <v>#DIV/0!</v>
      </c>
      <c r="X77" s="7" t="e">
        <f t="shared" si="177"/>
        <v>#DIV/0!</v>
      </c>
    </row>
    <row r="78" spans="1:24" ht="20.25" customHeight="1" x14ac:dyDescent="0.25">
      <c r="A78" s="10" t="s">
        <v>164</v>
      </c>
      <c r="B78" s="11" t="s">
        <v>165</v>
      </c>
      <c r="C78" s="8"/>
      <c r="D78" s="8"/>
      <c r="E78" s="7">
        <f t="shared" si="178"/>
        <v>0</v>
      </c>
      <c r="F78" s="8"/>
      <c r="G78" s="8"/>
      <c r="H78" s="7" t="e">
        <f t="shared" si="182"/>
        <v>#DIV/0!</v>
      </c>
      <c r="I78" s="7">
        <v>20850.8</v>
      </c>
      <c r="J78" s="9" t="e">
        <f t="shared" si="183"/>
        <v>#DIV/0!</v>
      </c>
      <c r="K78" s="8"/>
      <c r="L78" s="7">
        <f t="shared" si="179"/>
        <v>0</v>
      </c>
      <c r="M78" s="8"/>
      <c r="N78" s="8"/>
      <c r="O78" s="7" t="e">
        <f t="shared" si="174"/>
        <v>#DIV/0!</v>
      </c>
      <c r="P78" s="7">
        <v>22060.1</v>
      </c>
      <c r="Q78" s="9" t="e">
        <f t="shared" si="184"/>
        <v>#DIV/0!</v>
      </c>
      <c r="R78" s="7">
        <v>23472</v>
      </c>
      <c r="S78" s="9" t="e">
        <f t="shared" si="180"/>
        <v>#DIV/0!</v>
      </c>
      <c r="T78" s="7">
        <v>25138.5</v>
      </c>
      <c r="U78" s="9" t="e">
        <f t="shared" si="181"/>
        <v>#DIV/0!</v>
      </c>
      <c r="V78" s="7" t="e">
        <f t="shared" si="175"/>
        <v>#DIV/0!</v>
      </c>
      <c r="W78" s="7" t="e">
        <f t="shared" si="176"/>
        <v>#DIV/0!</v>
      </c>
      <c r="X78" s="7" t="e">
        <f t="shared" si="177"/>
        <v>#DIV/0!</v>
      </c>
    </row>
    <row r="79" spans="1:24" ht="20.25" customHeight="1" x14ac:dyDescent="0.25">
      <c r="A79" s="10" t="s">
        <v>166</v>
      </c>
      <c r="B79" s="11" t="s">
        <v>167</v>
      </c>
      <c r="C79" s="8"/>
      <c r="D79" s="8"/>
      <c r="E79" s="7">
        <f t="shared" si="178"/>
        <v>0</v>
      </c>
      <c r="F79" s="8"/>
      <c r="G79" s="8"/>
      <c r="H79" s="7" t="e">
        <f t="shared" si="182"/>
        <v>#DIV/0!</v>
      </c>
      <c r="I79" s="7">
        <v>19982</v>
      </c>
      <c r="J79" s="9" t="e">
        <f t="shared" si="183"/>
        <v>#DIV/0!</v>
      </c>
      <c r="K79" s="8"/>
      <c r="L79" s="7">
        <f t="shared" si="179"/>
        <v>0</v>
      </c>
      <c r="M79" s="8"/>
      <c r="N79" s="8"/>
      <c r="O79" s="7" t="e">
        <f t="shared" si="174"/>
        <v>#DIV/0!</v>
      </c>
      <c r="P79" s="7">
        <v>20781.3</v>
      </c>
      <c r="Q79" s="9" t="e">
        <f t="shared" si="184"/>
        <v>#DIV/0!</v>
      </c>
      <c r="R79" s="7">
        <v>21529.4</v>
      </c>
      <c r="S79" s="9" t="e">
        <f t="shared" si="180"/>
        <v>#DIV/0!</v>
      </c>
      <c r="T79" s="7">
        <v>22390.400000000001</v>
      </c>
      <c r="U79" s="9" t="e">
        <f t="shared" si="181"/>
        <v>#DIV/0!</v>
      </c>
      <c r="V79" s="7" t="e">
        <f t="shared" si="175"/>
        <v>#DIV/0!</v>
      </c>
      <c r="W79" s="7" t="e">
        <f t="shared" si="176"/>
        <v>#DIV/0!</v>
      </c>
      <c r="X79" s="7" t="e">
        <f t="shared" si="177"/>
        <v>#DIV/0!</v>
      </c>
    </row>
    <row r="80" spans="1:24" ht="20.25" customHeight="1" x14ac:dyDescent="0.25">
      <c r="A80" s="10" t="s">
        <v>168</v>
      </c>
      <c r="B80" s="11" t="s">
        <v>169</v>
      </c>
      <c r="C80" s="8"/>
      <c r="D80" s="8"/>
      <c r="E80" s="7">
        <f t="shared" si="178"/>
        <v>0</v>
      </c>
      <c r="F80" s="8"/>
      <c r="G80" s="8"/>
      <c r="H80" s="7" t="e">
        <f t="shared" si="182"/>
        <v>#DIV/0!</v>
      </c>
      <c r="I80" s="7">
        <v>21551</v>
      </c>
      <c r="J80" s="9" t="e">
        <f t="shared" si="183"/>
        <v>#DIV/0!</v>
      </c>
      <c r="K80" s="8"/>
      <c r="L80" s="7">
        <f t="shared" si="179"/>
        <v>0</v>
      </c>
      <c r="M80" s="8"/>
      <c r="N80" s="8"/>
      <c r="O80" s="7" t="e">
        <f t="shared" si="174"/>
        <v>#DIV/0!</v>
      </c>
      <c r="P80" s="7">
        <v>22692.9</v>
      </c>
      <c r="Q80" s="9" t="e">
        <f t="shared" si="184"/>
        <v>#DIV/0!</v>
      </c>
      <c r="R80" s="7">
        <v>23963.599999999999</v>
      </c>
      <c r="S80" s="9" t="e">
        <f t="shared" si="180"/>
        <v>#DIV/0!</v>
      </c>
      <c r="T80" s="7">
        <v>25497.5</v>
      </c>
      <c r="U80" s="9" t="e">
        <f t="shared" si="181"/>
        <v>#DIV/0!</v>
      </c>
      <c r="V80" s="7" t="e">
        <f t="shared" si="175"/>
        <v>#DIV/0!</v>
      </c>
      <c r="W80" s="7" t="e">
        <f t="shared" si="176"/>
        <v>#DIV/0!</v>
      </c>
      <c r="X80" s="7" t="e">
        <f t="shared" si="177"/>
        <v>#DIV/0!</v>
      </c>
    </row>
    <row r="81" spans="1:24" ht="20.25" customHeight="1" x14ac:dyDescent="0.25">
      <c r="A81" s="10" t="s">
        <v>170</v>
      </c>
      <c r="B81" s="11" t="s">
        <v>171</v>
      </c>
      <c r="C81" s="8"/>
      <c r="D81" s="8"/>
      <c r="E81" s="7">
        <f t="shared" si="178"/>
        <v>0</v>
      </c>
      <c r="F81" s="8"/>
      <c r="G81" s="8"/>
      <c r="H81" s="7" t="e">
        <f t="shared" si="182"/>
        <v>#DIV/0!</v>
      </c>
      <c r="I81" s="7">
        <v>21478.9</v>
      </c>
      <c r="J81" s="9" t="e">
        <f t="shared" si="183"/>
        <v>#DIV/0!</v>
      </c>
      <c r="K81" s="8"/>
      <c r="L81" s="7">
        <f t="shared" si="179"/>
        <v>0</v>
      </c>
      <c r="M81" s="8"/>
      <c r="N81" s="8"/>
      <c r="O81" s="7" t="e">
        <f t="shared" si="174"/>
        <v>#DIV/0!</v>
      </c>
      <c r="P81" s="7">
        <v>22370.2</v>
      </c>
      <c r="Q81" s="9" t="e">
        <f t="shared" si="184"/>
        <v>#DIV/0!</v>
      </c>
      <c r="R81" s="7">
        <v>23130.799999999999</v>
      </c>
      <c r="S81" s="9" t="e">
        <f t="shared" si="180"/>
        <v>#DIV/0!</v>
      </c>
      <c r="T81" s="7">
        <v>24056.1</v>
      </c>
      <c r="U81" s="9" t="e">
        <f t="shared" si="181"/>
        <v>#DIV/0!</v>
      </c>
      <c r="V81" s="7" t="e">
        <f t="shared" si="175"/>
        <v>#DIV/0!</v>
      </c>
      <c r="W81" s="7" t="e">
        <f t="shared" si="176"/>
        <v>#DIV/0!</v>
      </c>
      <c r="X81" s="7" t="e">
        <f t="shared" si="177"/>
        <v>#DIV/0!</v>
      </c>
    </row>
    <row r="82" spans="1:24" ht="20.25" customHeight="1" x14ac:dyDescent="0.25">
      <c r="A82" s="10" t="s">
        <v>172</v>
      </c>
      <c r="B82" s="11" t="s">
        <v>173</v>
      </c>
      <c r="C82" s="8"/>
      <c r="D82" s="8"/>
      <c r="E82" s="7">
        <f t="shared" si="178"/>
        <v>0</v>
      </c>
      <c r="F82" s="8"/>
      <c r="G82" s="8"/>
      <c r="H82" s="7" t="e">
        <f t="shared" si="182"/>
        <v>#DIV/0!</v>
      </c>
      <c r="I82" s="7">
        <v>21280</v>
      </c>
      <c r="J82" s="9" t="e">
        <f t="shared" si="183"/>
        <v>#DIV/0!</v>
      </c>
      <c r="K82" s="8"/>
      <c r="L82" s="7">
        <f t="shared" si="179"/>
        <v>0</v>
      </c>
      <c r="M82" s="8"/>
      <c r="N82" s="8"/>
      <c r="O82" s="7" t="e">
        <f t="shared" si="174"/>
        <v>#DIV/0!</v>
      </c>
      <c r="P82" s="7">
        <v>22385</v>
      </c>
      <c r="Q82" s="9" t="e">
        <f t="shared" si="184"/>
        <v>#DIV/0!</v>
      </c>
      <c r="R82" s="7">
        <v>23595</v>
      </c>
      <c r="S82" s="9" t="e">
        <f t="shared" si="180"/>
        <v>#DIV/0!</v>
      </c>
      <c r="T82" s="7">
        <v>25034</v>
      </c>
      <c r="U82" s="9" t="e">
        <f t="shared" si="181"/>
        <v>#DIV/0!</v>
      </c>
      <c r="V82" s="7" t="e">
        <f t="shared" si="175"/>
        <v>#DIV/0!</v>
      </c>
      <c r="W82" s="7" t="e">
        <f t="shared" si="176"/>
        <v>#DIV/0!</v>
      </c>
      <c r="X82" s="7" t="e">
        <f t="shared" si="177"/>
        <v>#DIV/0!</v>
      </c>
    </row>
    <row r="83" spans="1:24" ht="20.25" customHeight="1" x14ac:dyDescent="0.25">
      <c r="A83" s="10" t="s">
        <v>174</v>
      </c>
      <c r="B83" s="11" t="s">
        <v>175</v>
      </c>
      <c r="C83" s="8"/>
      <c r="D83" s="8"/>
      <c r="E83" s="7">
        <f t="shared" si="178"/>
        <v>0</v>
      </c>
      <c r="F83" s="8"/>
      <c r="G83" s="8"/>
      <c r="H83" s="7" t="e">
        <f t="shared" si="182"/>
        <v>#DIV/0!</v>
      </c>
      <c r="I83" s="7">
        <v>21492</v>
      </c>
      <c r="J83" s="9" t="e">
        <f t="shared" si="183"/>
        <v>#DIV/0!</v>
      </c>
      <c r="K83" s="8"/>
      <c r="L83" s="7">
        <f t="shared" si="179"/>
        <v>0</v>
      </c>
      <c r="M83" s="8"/>
      <c r="N83" s="8"/>
      <c r="O83" s="7" t="e">
        <f t="shared" si="174"/>
        <v>#DIV/0!</v>
      </c>
      <c r="P83" s="7">
        <v>22505</v>
      </c>
      <c r="Q83" s="9" t="e">
        <f t="shared" si="184"/>
        <v>#DIV/0!</v>
      </c>
      <c r="R83" s="7">
        <v>23630.3</v>
      </c>
      <c r="S83" s="9" t="e">
        <f t="shared" si="180"/>
        <v>#DIV/0!</v>
      </c>
      <c r="T83" s="7">
        <v>25095.3</v>
      </c>
      <c r="U83" s="9" t="e">
        <f t="shared" si="181"/>
        <v>#DIV/0!</v>
      </c>
      <c r="V83" s="7" t="e">
        <f t="shared" si="175"/>
        <v>#DIV/0!</v>
      </c>
      <c r="W83" s="7" t="e">
        <f t="shared" si="176"/>
        <v>#DIV/0!</v>
      </c>
      <c r="X83" s="7" t="e">
        <f t="shared" si="177"/>
        <v>#DIV/0!</v>
      </c>
    </row>
    <row r="84" spans="1:24" ht="20.25" customHeight="1" x14ac:dyDescent="0.25">
      <c r="A84" s="10" t="s">
        <v>176</v>
      </c>
      <c r="B84" s="11" t="s">
        <v>177</v>
      </c>
      <c r="C84" s="8"/>
      <c r="D84" s="8"/>
      <c r="E84" s="7">
        <f t="shared" si="178"/>
        <v>0</v>
      </c>
      <c r="F84" s="8"/>
      <c r="G84" s="8"/>
      <c r="H84" s="7" t="e">
        <f t="shared" si="182"/>
        <v>#DIV/0!</v>
      </c>
      <c r="I84" s="7">
        <v>22486</v>
      </c>
      <c r="J84" s="9" t="e">
        <f t="shared" si="183"/>
        <v>#DIV/0!</v>
      </c>
      <c r="K84" s="8"/>
      <c r="L84" s="7">
        <f t="shared" si="179"/>
        <v>0</v>
      </c>
      <c r="M84" s="8"/>
      <c r="N84" s="8"/>
      <c r="O84" s="7" t="e">
        <f t="shared" si="174"/>
        <v>#DIV/0!</v>
      </c>
      <c r="P84" s="7">
        <v>23858</v>
      </c>
      <c r="Q84" s="9" t="e">
        <f t="shared" si="184"/>
        <v>#DIV/0!</v>
      </c>
      <c r="R84" s="7">
        <v>25337</v>
      </c>
      <c r="S84" s="9" t="e">
        <f t="shared" si="180"/>
        <v>#DIV/0!</v>
      </c>
      <c r="T84" s="7">
        <v>27212</v>
      </c>
      <c r="U84" s="9" t="e">
        <f t="shared" si="181"/>
        <v>#DIV/0!</v>
      </c>
      <c r="V84" s="7" t="e">
        <f t="shared" si="175"/>
        <v>#DIV/0!</v>
      </c>
      <c r="W84" s="7" t="e">
        <f t="shared" si="176"/>
        <v>#DIV/0!</v>
      </c>
      <c r="X84" s="7" t="e">
        <f t="shared" si="177"/>
        <v>#DIV/0!</v>
      </c>
    </row>
    <row r="85" spans="1:24" ht="20.25" customHeight="1" x14ac:dyDescent="0.25">
      <c r="A85" s="3" t="s">
        <v>36</v>
      </c>
      <c r="B85" s="3" t="s">
        <v>178</v>
      </c>
      <c r="C85" s="5">
        <f>SUM(C86:C88)</f>
        <v>0</v>
      </c>
      <c r="D85" s="5">
        <f t="shared" ref="D85:G85" si="185">SUM(D86:D88)</f>
        <v>0</v>
      </c>
      <c r="E85" s="5">
        <f t="shared" si="178"/>
        <v>0</v>
      </c>
      <c r="F85" s="5">
        <f t="shared" si="185"/>
        <v>0</v>
      </c>
      <c r="G85" s="5">
        <f t="shared" si="185"/>
        <v>0</v>
      </c>
      <c r="H85" s="5" t="e">
        <f>ROUND(AVERAGE(H86:H88),2)</f>
        <v>#DIV/0!</v>
      </c>
      <c r="I85" s="5">
        <f>ROUND(AVERAGE(I86:I88),2)</f>
        <v>33632.269999999997</v>
      </c>
      <c r="J85" s="6" t="e">
        <f>AVERAGE(J86:J88)</f>
        <v>#DIV/0!</v>
      </c>
      <c r="K85" s="5">
        <f t="shared" ref="K85" si="186">SUM(K86:K88)</f>
        <v>0</v>
      </c>
      <c r="L85" s="5">
        <f t="shared" si="179"/>
        <v>0</v>
      </c>
      <c r="M85" s="5">
        <f t="shared" ref="M85:N85" si="187">SUM(M86:M88)</f>
        <v>0</v>
      </c>
      <c r="N85" s="5">
        <f t="shared" si="187"/>
        <v>0</v>
      </c>
      <c r="O85" s="5" t="e">
        <f>ROUND(AVERAGE(O86:O88),2)</f>
        <v>#DIV/0!</v>
      </c>
      <c r="P85" s="5">
        <f>ROUND(AVERAGE(P86:P88),2)</f>
        <v>35274.269999999997</v>
      </c>
      <c r="Q85" s="6" t="e">
        <f>AVERAGE(Q86:Q88)</f>
        <v>#DIV/0!</v>
      </c>
      <c r="R85" s="5">
        <f>ROUND(AVERAGE(R86:R88),2)</f>
        <v>36705.370000000003</v>
      </c>
      <c r="S85" s="6" t="e">
        <f t="shared" ref="S85:U85" si="188">AVERAGE(S86:S88)</f>
        <v>#DIV/0!</v>
      </c>
      <c r="T85" s="5">
        <f>ROUND(AVERAGE(T86:T88),2)</f>
        <v>38503.1</v>
      </c>
      <c r="U85" s="6" t="e">
        <f t="shared" si="188"/>
        <v>#DIV/0!</v>
      </c>
      <c r="V85" s="5" t="e">
        <f t="shared" ref="V85" si="189">SUM(V86:V88)</f>
        <v>#DIV/0!</v>
      </c>
      <c r="W85" s="5" t="e">
        <f t="shared" ref="W85:X85" si="190">SUM(W86:W88)</f>
        <v>#DIV/0!</v>
      </c>
      <c r="X85" s="5" t="e">
        <f t="shared" si="190"/>
        <v>#DIV/0!</v>
      </c>
    </row>
    <row r="86" spans="1:24" ht="20.25" customHeight="1" x14ac:dyDescent="0.25">
      <c r="A86" s="10" t="s">
        <v>179</v>
      </c>
      <c r="B86" s="11" t="s">
        <v>137</v>
      </c>
      <c r="C86" s="8"/>
      <c r="D86" s="8"/>
      <c r="E86" s="7">
        <f t="shared" si="178"/>
        <v>0</v>
      </c>
      <c r="F86" s="8"/>
      <c r="G86" s="8"/>
      <c r="H86" s="7" t="e">
        <f t="shared" si="182"/>
        <v>#DIV/0!</v>
      </c>
      <c r="I86" s="7">
        <v>39627.1</v>
      </c>
      <c r="J86" s="9" t="e">
        <f t="shared" si="183"/>
        <v>#DIV/0!</v>
      </c>
      <c r="K86" s="8"/>
      <c r="L86" s="7">
        <f t="shared" si="179"/>
        <v>0</v>
      </c>
      <c r="M86" s="8"/>
      <c r="N86" s="8"/>
      <c r="O86" s="7" t="e">
        <f t="shared" ref="O86:O88" si="191">ROUND(L86/K86/12*1000,2)</f>
        <v>#DIV/0!</v>
      </c>
      <c r="P86" s="7">
        <v>41607.9</v>
      </c>
      <c r="Q86" s="9" t="e">
        <f t="shared" si="184"/>
        <v>#DIV/0!</v>
      </c>
      <c r="R86" s="7">
        <v>43749.8</v>
      </c>
      <c r="S86" s="9" t="e">
        <f t="shared" si="180"/>
        <v>#DIV/0!</v>
      </c>
      <c r="T86" s="7">
        <v>46286.2</v>
      </c>
      <c r="U86" s="9" t="e">
        <f t="shared" si="181"/>
        <v>#DIV/0!</v>
      </c>
      <c r="V86" s="7" t="e">
        <f t="shared" ref="V86:V88" si="192">ROUND((P86-O86)*K86*12/1000,1)</f>
        <v>#DIV/0!</v>
      </c>
      <c r="W86" s="7" t="e">
        <f t="shared" ref="W86:W88" si="193">ROUND((R86-O86)*K86*12/1000,1)</f>
        <v>#DIV/0!</v>
      </c>
      <c r="X86" s="7" t="e">
        <f t="shared" ref="X86:X88" si="194">ROUND((T86-O86)*K86*12/1000,1)</f>
        <v>#DIV/0!</v>
      </c>
    </row>
    <row r="87" spans="1:24" ht="20.25" customHeight="1" x14ac:dyDescent="0.25">
      <c r="A87" s="10" t="s">
        <v>180</v>
      </c>
      <c r="B87" s="11" t="s">
        <v>181</v>
      </c>
      <c r="C87" s="8"/>
      <c r="D87" s="8"/>
      <c r="E87" s="7">
        <f t="shared" si="178"/>
        <v>0</v>
      </c>
      <c r="F87" s="8"/>
      <c r="G87" s="8"/>
      <c r="H87" s="7" t="e">
        <f t="shared" si="182"/>
        <v>#DIV/0!</v>
      </c>
      <c r="I87" s="7">
        <v>31098.7</v>
      </c>
      <c r="J87" s="9" t="e">
        <f t="shared" si="183"/>
        <v>#DIV/0!</v>
      </c>
      <c r="K87" s="8"/>
      <c r="L87" s="7">
        <f t="shared" si="179"/>
        <v>0</v>
      </c>
      <c r="M87" s="8"/>
      <c r="N87" s="8"/>
      <c r="O87" s="7" t="e">
        <f t="shared" si="191"/>
        <v>#DIV/0!</v>
      </c>
      <c r="P87" s="7">
        <v>32435.9</v>
      </c>
      <c r="Q87" s="9" t="e">
        <f t="shared" si="184"/>
        <v>#DIV/0!</v>
      </c>
      <c r="R87" s="7">
        <v>33733.300000000003</v>
      </c>
      <c r="S87" s="9" t="e">
        <f t="shared" si="180"/>
        <v>#DIV/0!</v>
      </c>
      <c r="T87" s="7">
        <v>35285.1</v>
      </c>
      <c r="U87" s="9" t="e">
        <f t="shared" si="181"/>
        <v>#DIV/0!</v>
      </c>
      <c r="V87" s="7" t="e">
        <f t="shared" si="192"/>
        <v>#DIV/0!</v>
      </c>
      <c r="W87" s="7" t="e">
        <f t="shared" si="193"/>
        <v>#DIV/0!</v>
      </c>
      <c r="X87" s="7" t="e">
        <f t="shared" si="194"/>
        <v>#DIV/0!</v>
      </c>
    </row>
    <row r="88" spans="1:24" ht="20.25" customHeight="1" x14ac:dyDescent="0.25">
      <c r="A88" s="10" t="s">
        <v>182</v>
      </c>
      <c r="B88" s="11" t="s">
        <v>183</v>
      </c>
      <c r="C88" s="8"/>
      <c r="D88" s="8"/>
      <c r="E88" s="7">
        <f t="shared" si="178"/>
        <v>0</v>
      </c>
      <c r="F88" s="8"/>
      <c r="G88" s="8"/>
      <c r="H88" s="7" t="e">
        <f t="shared" si="182"/>
        <v>#DIV/0!</v>
      </c>
      <c r="I88" s="7">
        <v>30171</v>
      </c>
      <c r="J88" s="9" t="e">
        <f t="shared" si="183"/>
        <v>#DIV/0!</v>
      </c>
      <c r="K88" s="8"/>
      <c r="L88" s="7">
        <f t="shared" si="179"/>
        <v>0</v>
      </c>
      <c r="M88" s="8"/>
      <c r="N88" s="8"/>
      <c r="O88" s="7" t="e">
        <f t="shared" si="191"/>
        <v>#DIV/0!</v>
      </c>
      <c r="P88" s="7">
        <v>31779</v>
      </c>
      <c r="Q88" s="9" t="e">
        <f t="shared" si="184"/>
        <v>#DIV/0!</v>
      </c>
      <c r="R88" s="7">
        <v>32633</v>
      </c>
      <c r="S88" s="9" t="e">
        <f t="shared" si="180"/>
        <v>#DIV/0!</v>
      </c>
      <c r="T88" s="7">
        <v>33938</v>
      </c>
      <c r="U88" s="9" t="e">
        <f t="shared" si="181"/>
        <v>#DIV/0!</v>
      </c>
      <c r="V88" s="7" t="e">
        <f t="shared" si="192"/>
        <v>#DIV/0!</v>
      </c>
      <c r="W88" s="7" t="e">
        <f t="shared" si="193"/>
        <v>#DIV/0!</v>
      </c>
      <c r="X88" s="7" t="e">
        <f t="shared" si="194"/>
        <v>#DIV/0!</v>
      </c>
    </row>
    <row r="89" spans="1:24" ht="20.25" customHeight="1" x14ac:dyDescent="0.25">
      <c r="A89" s="3" t="s">
        <v>37</v>
      </c>
      <c r="B89" s="3" t="s">
        <v>184</v>
      </c>
      <c r="C89" s="5">
        <f>SUM(C90)</f>
        <v>0</v>
      </c>
      <c r="D89" s="5">
        <f t="shared" ref="D89:G89" si="195">SUM(D90)</f>
        <v>0</v>
      </c>
      <c r="E89" s="5">
        <f t="shared" si="178"/>
        <v>0</v>
      </c>
      <c r="F89" s="5">
        <f t="shared" si="195"/>
        <v>0</v>
      </c>
      <c r="G89" s="5">
        <f t="shared" si="195"/>
        <v>0</v>
      </c>
      <c r="H89" s="5" t="e">
        <f>ROUND(AVERAGE(H90),2)</f>
        <v>#DIV/0!</v>
      </c>
      <c r="I89" s="5">
        <f>ROUND(AVERAGE(I90),2)</f>
        <v>28850</v>
      </c>
      <c r="J89" s="6" t="e">
        <f>AVERAGE(J90)</f>
        <v>#DIV/0!</v>
      </c>
      <c r="K89" s="5">
        <f t="shared" ref="K89" si="196">SUM(K90)</f>
        <v>0</v>
      </c>
      <c r="L89" s="5">
        <f t="shared" si="179"/>
        <v>0</v>
      </c>
      <c r="M89" s="5">
        <f t="shared" ref="M89:N89" si="197">SUM(M90)</f>
        <v>0</v>
      </c>
      <c r="N89" s="5">
        <f t="shared" si="197"/>
        <v>0</v>
      </c>
      <c r="O89" s="5" t="e">
        <f>ROUND(AVERAGE(O90),2)</f>
        <v>#DIV/0!</v>
      </c>
      <c r="P89" s="5">
        <f>ROUND(AVERAGE(P90),2)</f>
        <v>30450</v>
      </c>
      <c r="Q89" s="6" t="e">
        <f>AVERAGE(Q90)</f>
        <v>#DIV/0!</v>
      </c>
      <c r="R89" s="5">
        <f>ROUND(AVERAGE(R90),2)</f>
        <v>32300</v>
      </c>
      <c r="S89" s="6" t="e">
        <f t="shared" ref="S89:U89" si="198">AVERAGE(S90)</f>
        <v>#DIV/0!</v>
      </c>
      <c r="T89" s="5">
        <f>ROUND(AVERAGE(T90),2)</f>
        <v>34390</v>
      </c>
      <c r="U89" s="6" t="e">
        <f t="shared" si="198"/>
        <v>#DIV/0!</v>
      </c>
      <c r="V89" s="5" t="e">
        <f t="shared" ref="V89" si="199">SUM(V90)</f>
        <v>#DIV/0!</v>
      </c>
      <c r="W89" s="5" t="e">
        <f t="shared" ref="W89:X89" si="200">SUM(W90)</f>
        <v>#DIV/0!</v>
      </c>
      <c r="X89" s="5" t="e">
        <f t="shared" si="200"/>
        <v>#DIV/0!</v>
      </c>
    </row>
    <row r="90" spans="1:24" ht="20.25" customHeight="1" x14ac:dyDescent="0.25">
      <c r="A90" s="10" t="s">
        <v>185</v>
      </c>
      <c r="B90" s="11" t="s">
        <v>159</v>
      </c>
      <c r="C90" s="8"/>
      <c r="D90" s="8"/>
      <c r="E90" s="7">
        <f t="shared" si="178"/>
        <v>0</v>
      </c>
      <c r="F90" s="8"/>
      <c r="G90" s="8"/>
      <c r="H90" s="7" t="e">
        <f t="shared" si="182"/>
        <v>#DIV/0!</v>
      </c>
      <c r="I90" s="7">
        <v>28850</v>
      </c>
      <c r="J90" s="9" t="e">
        <f t="shared" si="183"/>
        <v>#DIV/0!</v>
      </c>
      <c r="K90" s="8"/>
      <c r="L90" s="7">
        <f t="shared" si="179"/>
        <v>0</v>
      </c>
      <c r="M90" s="8"/>
      <c r="N90" s="8"/>
      <c r="O90" s="7" t="e">
        <f t="shared" ref="O90" si="201">ROUND(L90/K90/12*1000,2)</f>
        <v>#DIV/0!</v>
      </c>
      <c r="P90" s="7">
        <v>30450</v>
      </c>
      <c r="Q90" s="9" t="e">
        <f t="shared" si="184"/>
        <v>#DIV/0!</v>
      </c>
      <c r="R90" s="7">
        <v>32300</v>
      </c>
      <c r="S90" s="9" t="e">
        <f t="shared" si="180"/>
        <v>#DIV/0!</v>
      </c>
      <c r="T90" s="7">
        <v>34390</v>
      </c>
      <c r="U90" s="9" t="e">
        <f t="shared" si="181"/>
        <v>#DIV/0!</v>
      </c>
      <c r="V90" s="7" t="e">
        <f t="shared" ref="V90" si="202">ROUND((P90-O90)*K90*12/1000,1)</f>
        <v>#DIV/0!</v>
      </c>
      <c r="W90" s="7" t="e">
        <f t="shared" ref="W90" si="203">ROUND((R90-O90)*K90*12/1000,1)</f>
        <v>#DIV/0!</v>
      </c>
      <c r="X90" s="7" t="e">
        <f t="shared" ref="X90" si="204">ROUND((T90-O90)*K90*12/1000,1)</f>
        <v>#DIV/0!</v>
      </c>
    </row>
    <row r="91" spans="1:24" ht="20.25" customHeight="1" x14ac:dyDescent="0.25">
      <c r="A91" s="3" t="s">
        <v>38</v>
      </c>
      <c r="B91" s="3" t="s">
        <v>186</v>
      </c>
      <c r="C91" s="5">
        <f>SUM(C92)</f>
        <v>0</v>
      </c>
      <c r="D91" s="5">
        <f t="shared" ref="D91:G91" si="205">SUM(D92)</f>
        <v>0</v>
      </c>
      <c r="E91" s="5">
        <f t="shared" si="178"/>
        <v>0</v>
      </c>
      <c r="F91" s="5">
        <f t="shared" si="205"/>
        <v>0</v>
      </c>
      <c r="G91" s="5">
        <f t="shared" si="205"/>
        <v>0</v>
      </c>
      <c r="H91" s="5" t="e">
        <f>ROUND(AVERAGE(H92),2)</f>
        <v>#DIV/0!</v>
      </c>
      <c r="I91" s="5">
        <f>ROUND(AVERAGE(I92),2)</f>
        <v>31609</v>
      </c>
      <c r="J91" s="6" t="e">
        <f>AVERAGE(J92)</f>
        <v>#DIV/0!</v>
      </c>
      <c r="K91" s="5">
        <f t="shared" ref="K91" si="206">SUM(K92)</f>
        <v>0</v>
      </c>
      <c r="L91" s="5">
        <f t="shared" si="179"/>
        <v>0</v>
      </c>
      <c r="M91" s="5">
        <f t="shared" ref="M91:N91" si="207">SUM(M92)</f>
        <v>0</v>
      </c>
      <c r="N91" s="5">
        <f t="shared" si="207"/>
        <v>0</v>
      </c>
      <c r="O91" s="5" t="e">
        <f>ROUND(AVERAGE(O92),2)</f>
        <v>#DIV/0!</v>
      </c>
      <c r="P91" s="5">
        <f>ROUND(AVERAGE(P92),2)</f>
        <v>34138</v>
      </c>
      <c r="Q91" s="6" t="e">
        <f>AVERAGE(Q92)</f>
        <v>#DIV/0!</v>
      </c>
      <c r="R91" s="5">
        <f>ROUND(AVERAGE(R92),2)</f>
        <v>36869</v>
      </c>
      <c r="S91" s="6" t="e">
        <f t="shared" ref="S91:U91" si="208">AVERAGE(S92)</f>
        <v>#DIV/0!</v>
      </c>
      <c r="T91" s="5">
        <f>ROUND(AVERAGE(T92),2)</f>
        <v>39819</v>
      </c>
      <c r="U91" s="6" t="e">
        <f t="shared" si="208"/>
        <v>#DIV/0!</v>
      </c>
      <c r="V91" s="5" t="e">
        <f t="shared" ref="V91" si="209">SUM(V92)</f>
        <v>#DIV/0!</v>
      </c>
      <c r="W91" s="5" t="e">
        <f t="shared" ref="W91:X91" si="210">SUM(W92)</f>
        <v>#DIV/0!</v>
      </c>
      <c r="X91" s="5" t="e">
        <f t="shared" si="210"/>
        <v>#DIV/0!</v>
      </c>
    </row>
    <row r="92" spans="1:24" ht="20.25" customHeight="1" x14ac:dyDescent="0.25">
      <c r="A92" s="10" t="s">
        <v>187</v>
      </c>
      <c r="B92" s="11" t="s">
        <v>188</v>
      </c>
      <c r="C92" s="8"/>
      <c r="D92" s="8"/>
      <c r="E92" s="7">
        <f t="shared" si="178"/>
        <v>0</v>
      </c>
      <c r="F92" s="8"/>
      <c r="G92" s="8"/>
      <c r="H92" s="7" t="e">
        <f t="shared" si="182"/>
        <v>#DIV/0!</v>
      </c>
      <c r="I92" s="7">
        <v>31609</v>
      </c>
      <c r="J92" s="9" t="e">
        <f t="shared" si="183"/>
        <v>#DIV/0!</v>
      </c>
      <c r="K92" s="8"/>
      <c r="L92" s="7">
        <f t="shared" si="179"/>
        <v>0</v>
      </c>
      <c r="M92" s="8"/>
      <c r="N92" s="8"/>
      <c r="O92" s="7" t="e">
        <f t="shared" ref="O92" si="211">ROUND(L92/K92/12*1000,2)</f>
        <v>#DIV/0!</v>
      </c>
      <c r="P92" s="7">
        <v>34138</v>
      </c>
      <c r="Q92" s="9" t="e">
        <f t="shared" si="184"/>
        <v>#DIV/0!</v>
      </c>
      <c r="R92" s="7">
        <v>36869</v>
      </c>
      <c r="S92" s="9" t="e">
        <f t="shared" si="180"/>
        <v>#DIV/0!</v>
      </c>
      <c r="T92" s="7">
        <v>39819</v>
      </c>
      <c r="U92" s="9" t="e">
        <f t="shared" si="181"/>
        <v>#DIV/0!</v>
      </c>
      <c r="V92" s="7" t="e">
        <f t="shared" ref="V92" si="212">ROUND((P92-O92)*K92*12/1000,1)</f>
        <v>#DIV/0!</v>
      </c>
      <c r="W92" s="7" t="e">
        <f t="shared" ref="W92" si="213">ROUND((R92-O92)*K92*12/1000,1)</f>
        <v>#DIV/0!</v>
      </c>
      <c r="X92" s="7" t="e">
        <f t="shared" ref="X92" si="214">ROUND((T92-O92)*K92*12/1000,1)</f>
        <v>#DIV/0!</v>
      </c>
    </row>
    <row r="93" spans="1:24" ht="20.25" customHeight="1" x14ac:dyDescent="0.25">
      <c r="A93" s="3" t="s">
        <v>39</v>
      </c>
      <c r="B93" s="3" t="s">
        <v>189</v>
      </c>
      <c r="C93" s="5">
        <f>SUM(C94:C97)</f>
        <v>0</v>
      </c>
      <c r="D93" s="5">
        <f t="shared" ref="D93:G93" si="215">SUM(D94:D97)</f>
        <v>0</v>
      </c>
      <c r="E93" s="5">
        <f t="shared" si="178"/>
        <v>0</v>
      </c>
      <c r="F93" s="5">
        <f t="shared" si="215"/>
        <v>0</v>
      </c>
      <c r="G93" s="5">
        <f t="shared" si="215"/>
        <v>0</v>
      </c>
      <c r="H93" s="5" t="e">
        <f>ROUND(AVERAGE(H94:H97),2)</f>
        <v>#DIV/0!</v>
      </c>
      <c r="I93" s="5">
        <f>ROUND(AVERAGE(I94:I97),2)</f>
        <v>29759.85</v>
      </c>
      <c r="J93" s="6" t="e">
        <f>AVERAGE(J94:J97)</f>
        <v>#DIV/0!</v>
      </c>
      <c r="K93" s="5">
        <f t="shared" ref="K93" si="216">SUM(K94:K97)</f>
        <v>0</v>
      </c>
      <c r="L93" s="5">
        <f t="shared" si="179"/>
        <v>0</v>
      </c>
      <c r="M93" s="5">
        <f t="shared" ref="M93:N93" si="217">SUM(M94:M97)</f>
        <v>0</v>
      </c>
      <c r="N93" s="5">
        <f t="shared" si="217"/>
        <v>0</v>
      </c>
      <c r="O93" s="5" t="e">
        <f>ROUND(AVERAGE(O94:O97),2)</f>
        <v>#DIV/0!</v>
      </c>
      <c r="P93" s="5">
        <f>ROUND(AVERAGE(P94:P97),2)</f>
        <v>31147.88</v>
      </c>
      <c r="Q93" s="6" t="e">
        <f>AVERAGE(Q94:Q97)</f>
        <v>#DIV/0!</v>
      </c>
      <c r="R93" s="5">
        <f>ROUND(AVERAGE(R94:R97),2)</f>
        <v>32578.98</v>
      </c>
      <c r="S93" s="6" t="e">
        <f t="shared" ref="S93:U93" si="218">AVERAGE(S94:S97)</f>
        <v>#DIV/0!</v>
      </c>
      <c r="T93" s="5">
        <f>ROUND(AVERAGE(T94:T97),2)</f>
        <v>34393.4</v>
      </c>
      <c r="U93" s="6" t="e">
        <f t="shared" si="218"/>
        <v>#DIV/0!</v>
      </c>
      <c r="V93" s="5" t="e">
        <f t="shared" ref="V93" si="219">SUM(V94:V97)</f>
        <v>#DIV/0!</v>
      </c>
      <c r="W93" s="5" t="e">
        <f t="shared" ref="W93:X93" si="220">SUM(W94:W97)</f>
        <v>#DIV/0!</v>
      </c>
      <c r="X93" s="5" t="e">
        <f t="shared" si="220"/>
        <v>#DIV/0!</v>
      </c>
    </row>
    <row r="94" spans="1:24" ht="20.25" customHeight="1" x14ac:dyDescent="0.25">
      <c r="A94" s="10" t="s">
        <v>190</v>
      </c>
      <c r="B94" s="11" t="s">
        <v>191</v>
      </c>
      <c r="C94" s="8"/>
      <c r="D94" s="8"/>
      <c r="E94" s="7">
        <f t="shared" si="178"/>
        <v>0</v>
      </c>
      <c r="F94" s="8"/>
      <c r="G94" s="8"/>
      <c r="H94" s="7" t="e">
        <f t="shared" si="182"/>
        <v>#DIV/0!</v>
      </c>
      <c r="I94" s="7">
        <v>33874</v>
      </c>
      <c r="J94" s="9" t="e">
        <f t="shared" si="183"/>
        <v>#DIV/0!</v>
      </c>
      <c r="K94" s="8"/>
      <c r="L94" s="7">
        <f t="shared" si="179"/>
        <v>0</v>
      </c>
      <c r="M94" s="8"/>
      <c r="N94" s="8"/>
      <c r="O94" s="7" t="e">
        <f t="shared" ref="O94:O97" si="221">ROUND(L94/K94/12*1000,2)</f>
        <v>#DIV/0!</v>
      </c>
      <c r="P94" s="7">
        <v>35568</v>
      </c>
      <c r="Q94" s="9" t="e">
        <f t="shared" si="184"/>
        <v>#DIV/0!</v>
      </c>
      <c r="R94" s="7">
        <v>37346</v>
      </c>
      <c r="S94" s="9" t="e">
        <f t="shared" si="180"/>
        <v>#DIV/0!</v>
      </c>
      <c r="T94" s="7">
        <v>39587</v>
      </c>
      <c r="U94" s="9" t="e">
        <f t="shared" si="181"/>
        <v>#DIV/0!</v>
      </c>
      <c r="V94" s="7" t="e">
        <f t="shared" ref="V94:V97" si="222">ROUND((P94-O94)*K94*12/1000,1)</f>
        <v>#DIV/0!</v>
      </c>
      <c r="W94" s="7" t="e">
        <f t="shared" ref="W94:W97" si="223">ROUND((R94-O94)*K94*12/1000,1)</f>
        <v>#DIV/0!</v>
      </c>
      <c r="X94" s="7" t="e">
        <f t="shared" ref="X94:X97" si="224">ROUND((T94-O94)*K94*12/1000,1)</f>
        <v>#DIV/0!</v>
      </c>
    </row>
    <row r="95" spans="1:24" ht="20.25" customHeight="1" x14ac:dyDescent="0.25">
      <c r="A95" s="10" t="s">
        <v>192</v>
      </c>
      <c r="B95" s="11" t="s">
        <v>193</v>
      </c>
      <c r="C95" s="8"/>
      <c r="D95" s="8"/>
      <c r="E95" s="7">
        <f t="shared" si="178"/>
        <v>0</v>
      </c>
      <c r="F95" s="8"/>
      <c r="G95" s="8"/>
      <c r="H95" s="7" t="e">
        <f t="shared" si="182"/>
        <v>#DIV/0!</v>
      </c>
      <c r="I95" s="7">
        <v>30434</v>
      </c>
      <c r="J95" s="9" t="e">
        <f t="shared" si="183"/>
        <v>#DIV/0!</v>
      </c>
      <c r="K95" s="8"/>
      <c r="L95" s="7">
        <f t="shared" si="179"/>
        <v>0</v>
      </c>
      <c r="M95" s="8"/>
      <c r="N95" s="8"/>
      <c r="O95" s="7" t="e">
        <f t="shared" si="221"/>
        <v>#DIV/0!</v>
      </c>
      <c r="P95" s="7">
        <v>31251.1</v>
      </c>
      <c r="Q95" s="9" t="e">
        <f t="shared" si="184"/>
        <v>#DIV/0!</v>
      </c>
      <c r="R95" s="7">
        <v>32357.3</v>
      </c>
      <c r="S95" s="9" t="e">
        <f t="shared" si="180"/>
        <v>#DIV/0!</v>
      </c>
      <c r="T95" s="7">
        <v>33630.300000000003</v>
      </c>
      <c r="U95" s="9" t="e">
        <f t="shared" si="181"/>
        <v>#DIV/0!</v>
      </c>
      <c r="V95" s="7" t="e">
        <f t="shared" si="222"/>
        <v>#DIV/0!</v>
      </c>
      <c r="W95" s="7" t="e">
        <f t="shared" si="223"/>
        <v>#DIV/0!</v>
      </c>
      <c r="X95" s="7" t="e">
        <f t="shared" si="224"/>
        <v>#DIV/0!</v>
      </c>
    </row>
    <row r="96" spans="1:24" ht="20.25" customHeight="1" x14ac:dyDescent="0.25">
      <c r="A96" s="10" t="s">
        <v>194</v>
      </c>
      <c r="B96" s="11" t="s">
        <v>195</v>
      </c>
      <c r="C96" s="8"/>
      <c r="D96" s="8"/>
      <c r="E96" s="7">
        <f t="shared" si="178"/>
        <v>0</v>
      </c>
      <c r="F96" s="8"/>
      <c r="G96" s="8"/>
      <c r="H96" s="7" t="e">
        <f t="shared" si="182"/>
        <v>#DIV/0!</v>
      </c>
      <c r="I96" s="7">
        <v>24337</v>
      </c>
      <c r="J96" s="9" t="e">
        <f t="shared" si="183"/>
        <v>#DIV/0!</v>
      </c>
      <c r="K96" s="8"/>
      <c r="L96" s="7">
        <f t="shared" si="179"/>
        <v>0</v>
      </c>
      <c r="M96" s="8"/>
      <c r="N96" s="8"/>
      <c r="O96" s="7" t="e">
        <f t="shared" si="221"/>
        <v>#DIV/0!</v>
      </c>
      <c r="P96" s="7">
        <v>25797.200000000001</v>
      </c>
      <c r="Q96" s="9" t="e">
        <f t="shared" si="184"/>
        <v>#DIV/0!</v>
      </c>
      <c r="R96" s="7">
        <v>27216</v>
      </c>
      <c r="S96" s="9" t="e">
        <f t="shared" si="180"/>
        <v>#DIV/0!</v>
      </c>
      <c r="T96" s="7">
        <v>28849</v>
      </c>
      <c r="U96" s="9" t="e">
        <f t="shared" si="181"/>
        <v>#DIV/0!</v>
      </c>
      <c r="V96" s="7" t="e">
        <f t="shared" si="222"/>
        <v>#DIV/0!</v>
      </c>
      <c r="W96" s="7" t="e">
        <f t="shared" si="223"/>
        <v>#DIV/0!</v>
      </c>
      <c r="X96" s="7" t="e">
        <f t="shared" si="224"/>
        <v>#DIV/0!</v>
      </c>
    </row>
    <row r="97" spans="1:24" ht="20.25" customHeight="1" x14ac:dyDescent="0.25">
      <c r="A97" s="10" t="s">
        <v>196</v>
      </c>
      <c r="B97" s="11" t="s">
        <v>197</v>
      </c>
      <c r="C97" s="8"/>
      <c r="D97" s="8"/>
      <c r="E97" s="7">
        <f t="shared" si="178"/>
        <v>0</v>
      </c>
      <c r="F97" s="8"/>
      <c r="G97" s="8"/>
      <c r="H97" s="7" t="e">
        <f t="shared" si="182"/>
        <v>#DIV/0!</v>
      </c>
      <c r="I97" s="7">
        <v>30394.400000000001</v>
      </c>
      <c r="J97" s="9" t="e">
        <f t="shared" si="183"/>
        <v>#DIV/0!</v>
      </c>
      <c r="K97" s="8"/>
      <c r="L97" s="7">
        <f t="shared" si="179"/>
        <v>0</v>
      </c>
      <c r="M97" s="8"/>
      <c r="N97" s="8"/>
      <c r="O97" s="7" t="e">
        <f t="shared" si="221"/>
        <v>#DIV/0!</v>
      </c>
      <c r="P97" s="7">
        <v>31975.200000000001</v>
      </c>
      <c r="Q97" s="9" t="e">
        <f t="shared" si="184"/>
        <v>#DIV/0!</v>
      </c>
      <c r="R97" s="7">
        <v>33396.6</v>
      </c>
      <c r="S97" s="9" t="e">
        <f t="shared" si="180"/>
        <v>#DIV/0!</v>
      </c>
      <c r="T97" s="7">
        <v>35507.300000000003</v>
      </c>
      <c r="U97" s="9" t="e">
        <f t="shared" si="181"/>
        <v>#DIV/0!</v>
      </c>
      <c r="V97" s="7" t="e">
        <f t="shared" si="222"/>
        <v>#DIV/0!</v>
      </c>
      <c r="W97" s="7" t="e">
        <f t="shared" si="223"/>
        <v>#DIV/0!</v>
      </c>
      <c r="X97" s="7" t="e">
        <f t="shared" si="224"/>
        <v>#DIV/0!</v>
      </c>
    </row>
    <row r="98" spans="1:24" ht="20.25" customHeight="1" x14ac:dyDescent="0.25">
      <c r="A98" s="3" t="s">
        <v>40</v>
      </c>
      <c r="B98" s="3" t="s">
        <v>198</v>
      </c>
      <c r="C98" s="5">
        <f>SUM(C99:C109)</f>
        <v>0</v>
      </c>
      <c r="D98" s="5">
        <f t="shared" ref="D98:G98" si="225">SUM(D99:D109)</f>
        <v>0</v>
      </c>
      <c r="E98" s="5">
        <f t="shared" si="178"/>
        <v>0</v>
      </c>
      <c r="F98" s="5">
        <f t="shared" si="225"/>
        <v>0</v>
      </c>
      <c r="G98" s="5">
        <f t="shared" si="225"/>
        <v>0</v>
      </c>
      <c r="H98" s="5" t="e">
        <f>ROUND(AVERAGE(H99:H109),2)</f>
        <v>#DIV/0!</v>
      </c>
      <c r="I98" s="5">
        <f>ROUND(AVERAGE(I99:I109),2)</f>
        <v>32567.27</v>
      </c>
      <c r="J98" s="6" t="e">
        <f>AVERAGE(J99:J109)</f>
        <v>#DIV/0!</v>
      </c>
      <c r="K98" s="5">
        <f t="shared" ref="K98" si="226">SUM(K99:K109)</f>
        <v>0</v>
      </c>
      <c r="L98" s="5">
        <f t="shared" si="179"/>
        <v>0</v>
      </c>
      <c r="M98" s="5">
        <f t="shared" ref="M98:N98" si="227">SUM(M99:M109)</f>
        <v>0</v>
      </c>
      <c r="N98" s="5">
        <f t="shared" si="227"/>
        <v>0</v>
      </c>
      <c r="O98" s="5" t="e">
        <f>ROUND(AVERAGE(O99:O109),2)</f>
        <v>#DIV/0!</v>
      </c>
      <c r="P98" s="5">
        <f>ROUND(AVERAGE(P99:P109),2)</f>
        <v>34321.440000000002</v>
      </c>
      <c r="Q98" s="6" t="e">
        <f>AVERAGE(Q99:Q109)</f>
        <v>#DIV/0!</v>
      </c>
      <c r="R98" s="5">
        <f>ROUND(AVERAGE(R99:R109),2)</f>
        <v>36171.040000000001</v>
      </c>
      <c r="S98" s="6" t="e">
        <f t="shared" ref="S98:U98" si="228">AVERAGE(S99:S109)</f>
        <v>#DIV/0!</v>
      </c>
      <c r="T98" s="5">
        <f>ROUND(AVERAGE(T99:T109),2)</f>
        <v>38362.53</v>
      </c>
      <c r="U98" s="6" t="e">
        <f t="shared" si="228"/>
        <v>#DIV/0!</v>
      </c>
      <c r="V98" s="5" t="e">
        <f t="shared" ref="V98" si="229">SUM(V99:V109)</f>
        <v>#DIV/0!</v>
      </c>
      <c r="W98" s="5" t="e">
        <f t="shared" ref="W98:X98" si="230">SUM(W99:W109)</f>
        <v>#DIV/0!</v>
      </c>
      <c r="X98" s="5" t="e">
        <f t="shared" si="230"/>
        <v>#DIV/0!</v>
      </c>
    </row>
    <row r="99" spans="1:24" ht="20.25" customHeight="1" x14ac:dyDescent="0.25">
      <c r="A99" s="10" t="s">
        <v>199</v>
      </c>
      <c r="B99" s="11" t="s">
        <v>200</v>
      </c>
      <c r="C99" s="8"/>
      <c r="D99" s="8"/>
      <c r="E99" s="7">
        <f t="shared" si="178"/>
        <v>0</v>
      </c>
      <c r="F99" s="8"/>
      <c r="G99" s="8"/>
      <c r="H99" s="7" t="e">
        <f t="shared" si="182"/>
        <v>#DIV/0!</v>
      </c>
      <c r="I99" s="7">
        <v>69700</v>
      </c>
      <c r="J99" s="9" t="e">
        <f t="shared" si="183"/>
        <v>#DIV/0!</v>
      </c>
      <c r="K99" s="8"/>
      <c r="L99" s="7">
        <f t="shared" si="179"/>
        <v>0</v>
      </c>
      <c r="M99" s="8"/>
      <c r="N99" s="8"/>
      <c r="O99" s="7" t="e">
        <f t="shared" ref="O99:O109" si="231">ROUND(L99/K99/12*1000,2)</f>
        <v>#DIV/0!</v>
      </c>
      <c r="P99" s="7">
        <v>73673</v>
      </c>
      <c r="Q99" s="9" t="e">
        <f t="shared" si="184"/>
        <v>#DIV/0!</v>
      </c>
      <c r="R99" s="7">
        <v>77799</v>
      </c>
      <c r="S99" s="9" t="e">
        <f t="shared" si="180"/>
        <v>#DIV/0!</v>
      </c>
      <c r="T99" s="7">
        <v>82155</v>
      </c>
      <c r="U99" s="9" t="e">
        <f>O99/T99</f>
        <v>#DIV/0!</v>
      </c>
      <c r="V99" s="7" t="e">
        <f t="shared" ref="V99:V109" si="232">ROUND((P99-O99)*K99*12/1000,1)</f>
        <v>#DIV/0!</v>
      </c>
      <c r="W99" s="7" t="e">
        <f t="shared" ref="W99:W109" si="233">ROUND((R99-O99)*K99*12/1000,1)</f>
        <v>#DIV/0!</v>
      </c>
      <c r="X99" s="7" t="e">
        <f t="shared" ref="X99:X109" si="234">ROUND((T99-O99)*K99*12/1000,1)</f>
        <v>#DIV/0!</v>
      </c>
    </row>
    <row r="100" spans="1:24" ht="20.25" customHeight="1" x14ac:dyDescent="0.25">
      <c r="A100" s="10" t="s">
        <v>201</v>
      </c>
      <c r="B100" s="11" t="s">
        <v>202</v>
      </c>
      <c r="C100" s="8"/>
      <c r="D100" s="8"/>
      <c r="E100" s="7">
        <f t="shared" si="178"/>
        <v>0</v>
      </c>
      <c r="F100" s="8"/>
      <c r="G100" s="8"/>
      <c r="H100" s="7" t="e">
        <f t="shared" si="182"/>
        <v>#DIV/0!</v>
      </c>
      <c r="I100" s="7">
        <v>45980.7</v>
      </c>
      <c r="J100" s="9" t="e">
        <f t="shared" si="183"/>
        <v>#DIV/0!</v>
      </c>
      <c r="K100" s="8"/>
      <c r="L100" s="7">
        <f t="shared" si="179"/>
        <v>0</v>
      </c>
      <c r="M100" s="8"/>
      <c r="N100" s="8"/>
      <c r="O100" s="7" t="e">
        <f t="shared" si="231"/>
        <v>#DIV/0!</v>
      </c>
      <c r="P100" s="7">
        <v>48325.7</v>
      </c>
      <c r="Q100" s="9" t="e">
        <f t="shared" si="184"/>
        <v>#DIV/0!</v>
      </c>
      <c r="R100" s="7">
        <v>50838.7</v>
      </c>
      <c r="S100" s="9" t="e">
        <f t="shared" si="180"/>
        <v>#DIV/0!</v>
      </c>
      <c r="T100" s="7">
        <v>54092.3</v>
      </c>
      <c r="U100" s="9" t="e">
        <f t="shared" ref="U100:U131" si="235">O100/T100</f>
        <v>#DIV/0!</v>
      </c>
      <c r="V100" s="7" t="e">
        <f t="shared" si="232"/>
        <v>#DIV/0!</v>
      </c>
      <c r="W100" s="7" t="e">
        <f t="shared" si="233"/>
        <v>#DIV/0!</v>
      </c>
      <c r="X100" s="7" t="e">
        <f t="shared" si="234"/>
        <v>#DIV/0!</v>
      </c>
    </row>
    <row r="101" spans="1:24" ht="20.25" customHeight="1" x14ac:dyDescent="0.25">
      <c r="A101" s="10" t="s">
        <v>203</v>
      </c>
      <c r="B101" s="11" t="s">
        <v>204</v>
      </c>
      <c r="C101" s="8"/>
      <c r="D101" s="8"/>
      <c r="E101" s="7">
        <f t="shared" si="178"/>
        <v>0</v>
      </c>
      <c r="F101" s="8"/>
      <c r="G101" s="8"/>
      <c r="H101" s="7" t="e">
        <f t="shared" si="182"/>
        <v>#DIV/0!</v>
      </c>
      <c r="I101" s="7">
        <v>26882</v>
      </c>
      <c r="J101" s="9" t="e">
        <f t="shared" si="183"/>
        <v>#DIV/0!</v>
      </c>
      <c r="K101" s="8"/>
      <c r="L101" s="7">
        <f t="shared" si="179"/>
        <v>0</v>
      </c>
      <c r="M101" s="8"/>
      <c r="N101" s="8"/>
      <c r="O101" s="7" t="e">
        <f t="shared" si="231"/>
        <v>#DIV/0!</v>
      </c>
      <c r="P101" s="7">
        <v>28253</v>
      </c>
      <c r="Q101" s="9" t="e">
        <f t="shared" si="184"/>
        <v>#DIV/0!</v>
      </c>
      <c r="R101" s="7">
        <v>29722</v>
      </c>
      <c r="S101" s="9" t="e">
        <f t="shared" si="180"/>
        <v>#DIV/0!</v>
      </c>
      <c r="T101" s="7">
        <v>31624</v>
      </c>
      <c r="U101" s="9" t="e">
        <f t="shared" si="235"/>
        <v>#DIV/0!</v>
      </c>
      <c r="V101" s="7" t="e">
        <f t="shared" si="232"/>
        <v>#DIV/0!</v>
      </c>
      <c r="W101" s="7" t="e">
        <f t="shared" si="233"/>
        <v>#DIV/0!</v>
      </c>
      <c r="X101" s="7" t="e">
        <f t="shared" si="234"/>
        <v>#DIV/0!</v>
      </c>
    </row>
    <row r="102" spans="1:24" ht="20.25" customHeight="1" x14ac:dyDescent="0.25">
      <c r="A102" s="10" t="s">
        <v>205</v>
      </c>
      <c r="B102" s="11" t="s">
        <v>206</v>
      </c>
      <c r="C102" s="8"/>
      <c r="D102" s="8"/>
      <c r="E102" s="7">
        <f t="shared" si="178"/>
        <v>0</v>
      </c>
      <c r="F102" s="8"/>
      <c r="G102" s="8"/>
      <c r="H102" s="7" t="e">
        <f t="shared" si="182"/>
        <v>#DIV/0!</v>
      </c>
      <c r="I102" s="7">
        <v>21626</v>
      </c>
      <c r="J102" s="9" t="e">
        <f t="shared" si="183"/>
        <v>#DIV/0!</v>
      </c>
      <c r="K102" s="8"/>
      <c r="L102" s="7">
        <f t="shared" si="179"/>
        <v>0</v>
      </c>
      <c r="M102" s="8"/>
      <c r="N102" s="8"/>
      <c r="O102" s="7" t="e">
        <f t="shared" si="231"/>
        <v>#DIV/0!</v>
      </c>
      <c r="P102" s="7">
        <v>22574.3</v>
      </c>
      <c r="Q102" s="9" t="e">
        <f t="shared" si="184"/>
        <v>#DIV/0!</v>
      </c>
      <c r="R102" s="7">
        <v>23703</v>
      </c>
      <c r="S102" s="9" t="e">
        <f t="shared" si="180"/>
        <v>#DIV/0!</v>
      </c>
      <c r="T102" s="7">
        <v>25101.5</v>
      </c>
      <c r="U102" s="9" t="e">
        <f t="shared" si="235"/>
        <v>#DIV/0!</v>
      </c>
      <c r="V102" s="7" t="e">
        <f t="shared" si="232"/>
        <v>#DIV/0!</v>
      </c>
      <c r="W102" s="7" t="e">
        <f t="shared" si="233"/>
        <v>#DIV/0!</v>
      </c>
      <c r="X102" s="7" t="e">
        <f t="shared" si="234"/>
        <v>#DIV/0!</v>
      </c>
    </row>
    <row r="103" spans="1:24" ht="20.25" customHeight="1" x14ac:dyDescent="0.25">
      <c r="A103" s="10" t="s">
        <v>207</v>
      </c>
      <c r="B103" s="11" t="s">
        <v>208</v>
      </c>
      <c r="C103" s="8"/>
      <c r="D103" s="8"/>
      <c r="E103" s="7">
        <f t="shared" si="178"/>
        <v>0</v>
      </c>
      <c r="F103" s="8"/>
      <c r="G103" s="8"/>
      <c r="H103" s="7" t="e">
        <f t="shared" si="182"/>
        <v>#DIV/0!</v>
      </c>
      <c r="I103" s="7">
        <v>31956</v>
      </c>
      <c r="J103" s="9" t="e">
        <f t="shared" si="183"/>
        <v>#DIV/0!</v>
      </c>
      <c r="K103" s="8"/>
      <c r="L103" s="7">
        <f t="shared" si="179"/>
        <v>0</v>
      </c>
      <c r="M103" s="8"/>
      <c r="N103" s="8"/>
      <c r="O103" s="7" t="e">
        <f t="shared" si="231"/>
        <v>#DIV/0!</v>
      </c>
      <c r="P103" s="7">
        <v>34470.699999999997</v>
      </c>
      <c r="Q103" s="9" t="e">
        <f t="shared" si="184"/>
        <v>#DIV/0!</v>
      </c>
      <c r="R103" s="7">
        <v>36282.400000000001</v>
      </c>
      <c r="S103" s="9" t="e">
        <f t="shared" si="180"/>
        <v>#DIV/0!</v>
      </c>
      <c r="T103" s="7">
        <v>38453.1</v>
      </c>
      <c r="U103" s="9" t="e">
        <f t="shared" si="235"/>
        <v>#DIV/0!</v>
      </c>
      <c r="V103" s="7" t="e">
        <f t="shared" si="232"/>
        <v>#DIV/0!</v>
      </c>
      <c r="W103" s="7" t="e">
        <f t="shared" si="233"/>
        <v>#DIV/0!</v>
      </c>
      <c r="X103" s="7" t="e">
        <f t="shared" si="234"/>
        <v>#DIV/0!</v>
      </c>
    </row>
    <row r="104" spans="1:24" ht="20.25" customHeight="1" x14ac:dyDescent="0.25">
      <c r="A104" s="10" t="s">
        <v>209</v>
      </c>
      <c r="B104" s="11" t="s">
        <v>210</v>
      </c>
      <c r="C104" s="8"/>
      <c r="D104" s="8"/>
      <c r="E104" s="7">
        <f t="shared" si="178"/>
        <v>0</v>
      </c>
      <c r="F104" s="8"/>
      <c r="G104" s="8"/>
      <c r="H104" s="7" t="e">
        <f t="shared" si="182"/>
        <v>#DIV/0!</v>
      </c>
      <c r="I104" s="7">
        <v>24138</v>
      </c>
      <c r="J104" s="9" t="e">
        <f t="shared" si="183"/>
        <v>#DIV/0!</v>
      </c>
      <c r="K104" s="8"/>
      <c r="L104" s="7">
        <f t="shared" si="179"/>
        <v>0</v>
      </c>
      <c r="M104" s="8"/>
      <c r="N104" s="8"/>
      <c r="O104" s="7" t="e">
        <f t="shared" si="231"/>
        <v>#DIV/0!</v>
      </c>
      <c r="P104" s="7">
        <v>25316</v>
      </c>
      <c r="Q104" s="9" t="e">
        <f t="shared" si="184"/>
        <v>#DIV/0!</v>
      </c>
      <c r="R104" s="7">
        <v>26552</v>
      </c>
      <c r="S104" s="9" t="e">
        <f t="shared" si="180"/>
        <v>#DIV/0!</v>
      </c>
      <c r="T104" s="7">
        <v>28166</v>
      </c>
      <c r="U104" s="9" t="e">
        <f t="shared" si="235"/>
        <v>#DIV/0!</v>
      </c>
      <c r="V104" s="7" t="e">
        <f t="shared" si="232"/>
        <v>#DIV/0!</v>
      </c>
      <c r="W104" s="7" t="e">
        <f t="shared" si="233"/>
        <v>#DIV/0!</v>
      </c>
      <c r="X104" s="7" t="e">
        <f t="shared" si="234"/>
        <v>#DIV/0!</v>
      </c>
    </row>
    <row r="105" spans="1:24" ht="20.25" customHeight="1" x14ac:dyDescent="0.25">
      <c r="A105" s="10" t="s">
        <v>211</v>
      </c>
      <c r="B105" s="11" t="s">
        <v>212</v>
      </c>
      <c r="C105" s="8"/>
      <c r="D105" s="8"/>
      <c r="E105" s="7">
        <f t="shared" si="178"/>
        <v>0</v>
      </c>
      <c r="F105" s="8"/>
      <c r="G105" s="8"/>
      <c r="H105" s="7" t="e">
        <f t="shared" si="182"/>
        <v>#DIV/0!</v>
      </c>
      <c r="I105" s="7">
        <v>27409.3</v>
      </c>
      <c r="J105" s="9" t="e">
        <f t="shared" si="183"/>
        <v>#DIV/0!</v>
      </c>
      <c r="K105" s="8"/>
      <c r="L105" s="7">
        <f t="shared" si="179"/>
        <v>0</v>
      </c>
      <c r="M105" s="8"/>
      <c r="N105" s="8"/>
      <c r="O105" s="7" t="e">
        <f t="shared" si="231"/>
        <v>#DIV/0!</v>
      </c>
      <c r="P105" s="7">
        <v>28862</v>
      </c>
      <c r="Q105" s="9" t="e">
        <f t="shared" si="184"/>
        <v>#DIV/0!</v>
      </c>
      <c r="R105" s="7">
        <v>30478.3</v>
      </c>
      <c r="S105" s="9" t="e">
        <f t="shared" si="180"/>
        <v>#DIV/0!</v>
      </c>
      <c r="T105" s="7">
        <v>32246</v>
      </c>
      <c r="U105" s="9" t="e">
        <f t="shared" si="235"/>
        <v>#DIV/0!</v>
      </c>
      <c r="V105" s="7" t="e">
        <f t="shared" si="232"/>
        <v>#DIV/0!</v>
      </c>
      <c r="W105" s="7" t="e">
        <f t="shared" si="233"/>
        <v>#DIV/0!</v>
      </c>
      <c r="X105" s="7" t="e">
        <f t="shared" si="234"/>
        <v>#DIV/0!</v>
      </c>
    </row>
    <row r="106" spans="1:24" ht="20.25" customHeight="1" x14ac:dyDescent="0.25">
      <c r="A106" s="10" t="s">
        <v>213</v>
      </c>
      <c r="B106" s="11" t="s">
        <v>214</v>
      </c>
      <c r="C106" s="8"/>
      <c r="D106" s="8"/>
      <c r="E106" s="7">
        <f t="shared" si="178"/>
        <v>0</v>
      </c>
      <c r="F106" s="8"/>
      <c r="G106" s="8"/>
      <c r="H106" s="7" t="e">
        <f t="shared" si="182"/>
        <v>#DIV/0!</v>
      </c>
      <c r="I106" s="7">
        <v>25470</v>
      </c>
      <c r="J106" s="9" t="e">
        <f t="shared" si="183"/>
        <v>#DIV/0!</v>
      </c>
      <c r="K106" s="8"/>
      <c r="L106" s="7">
        <f t="shared" si="179"/>
        <v>0</v>
      </c>
      <c r="M106" s="8"/>
      <c r="N106" s="8"/>
      <c r="O106" s="7" t="e">
        <f t="shared" si="231"/>
        <v>#DIV/0!</v>
      </c>
      <c r="P106" s="7">
        <v>26415</v>
      </c>
      <c r="Q106" s="9" t="e">
        <f t="shared" si="184"/>
        <v>#DIV/0!</v>
      </c>
      <c r="R106" s="7">
        <v>27419</v>
      </c>
      <c r="S106" s="9" t="e">
        <f t="shared" si="180"/>
        <v>#DIV/0!</v>
      </c>
      <c r="T106" s="7">
        <v>28790</v>
      </c>
      <c r="U106" s="9" t="e">
        <f t="shared" si="235"/>
        <v>#DIV/0!</v>
      </c>
      <c r="V106" s="7" t="e">
        <f t="shared" si="232"/>
        <v>#DIV/0!</v>
      </c>
      <c r="W106" s="7" t="e">
        <f t="shared" si="233"/>
        <v>#DIV/0!</v>
      </c>
      <c r="X106" s="7" t="e">
        <f t="shared" si="234"/>
        <v>#DIV/0!</v>
      </c>
    </row>
    <row r="107" spans="1:24" ht="20.25" customHeight="1" x14ac:dyDescent="0.25">
      <c r="A107" s="10" t="s">
        <v>215</v>
      </c>
      <c r="B107" s="11" t="s">
        <v>216</v>
      </c>
      <c r="C107" s="8"/>
      <c r="D107" s="8"/>
      <c r="E107" s="7">
        <f t="shared" si="178"/>
        <v>0</v>
      </c>
      <c r="F107" s="8"/>
      <c r="G107" s="8"/>
      <c r="H107" s="7" t="e">
        <f t="shared" si="182"/>
        <v>#DIV/0!</v>
      </c>
      <c r="I107" s="7">
        <v>25950</v>
      </c>
      <c r="J107" s="9" t="e">
        <f t="shared" si="183"/>
        <v>#DIV/0!</v>
      </c>
      <c r="K107" s="8"/>
      <c r="L107" s="7">
        <f t="shared" si="179"/>
        <v>0</v>
      </c>
      <c r="M107" s="8"/>
      <c r="N107" s="8"/>
      <c r="O107" s="7" t="e">
        <f t="shared" si="231"/>
        <v>#DIV/0!</v>
      </c>
      <c r="P107" s="7">
        <v>27390</v>
      </c>
      <c r="Q107" s="9" t="e">
        <f t="shared" si="184"/>
        <v>#DIV/0!</v>
      </c>
      <c r="R107" s="7">
        <v>29450</v>
      </c>
      <c r="S107" s="9" t="e">
        <f t="shared" si="180"/>
        <v>#DIV/0!</v>
      </c>
      <c r="T107" s="7">
        <v>31660</v>
      </c>
      <c r="U107" s="9" t="e">
        <f t="shared" si="235"/>
        <v>#DIV/0!</v>
      </c>
      <c r="V107" s="7" t="e">
        <f t="shared" si="232"/>
        <v>#DIV/0!</v>
      </c>
      <c r="W107" s="7" t="e">
        <f t="shared" si="233"/>
        <v>#DIV/0!</v>
      </c>
      <c r="X107" s="7" t="e">
        <f t="shared" si="234"/>
        <v>#DIV/0!</v>
      </c>
    </row>
    <row r="108" spans="1:24" ht="20.25" customHeight="1" x14ac:dyDescent="0.25">
      <c r="A108" s="10" t="s">
        <v>217</v>
      </c>
      <c r="B108" s="11" t="s">
        <v>218</v>
      </c>
      <c r="C108" s="8"/>
      <c r="D108" s="8"/>
      <c r="E108" s="7">
        <f t="shared" si="178"/>
        <v>0</v>
      </c>
      <c r="F108" s="8"/>
      <c r="G108" s="8"/>
      <c r="H108" s="7" t="e">
        <f t="shared" si="182"/>
        <v>#DIV/0!</v>
      </c>
      <c r="I108" s="7">
        <v>29818</v>
      </c>
      <c r="J108" s="9" t="e">
        <f t="shared" si="183"/>
        <v>#DIV/0!</v>
      </c>
      <c r="K108" s="8"/>
      <c r="L108" s="7">
        <f t="shared" si="179"/>
        <v>0</v>
      </c>
      <c r="M108" s="8"/>
      <c r="N108" s="8"/>
      <c r="O108" s="7" t="e">
        <f t="shared" si="231"/>
        <v>#DIV/0!</v>
      </c>
      <c r="P108" s="7">
        <v>31213</v>
      </c>
      <c r="Q108" s="9" t="e">
        <f t="shared" si="184"/>
        <v>#DIV/0!</v>
      </c>
      <c r="R108" s="7">
        <v>32738</v>
      </c>
      <c r="S108" s="9" t="e">
        <f t="shared" si="180"/>
        <v>#DIV/0!</v>
      </c>
      <c r="T108" s="7">
        <v>34604</v>
      </c>
      <c r="U108" s="9" t="e">
        <f t="shared" si="235"/>
        <v>#DIV/0!</v>
      </c>
      <c r="V108" s="7" t="e">
        <f t="shared" si="232"/>
        <v>#DIV/0!</v>
      </c>
      <c r="W108" s="7" t="e">
        <f t="shared" si="233"/>
        <v>#DIV/0!</v>
      </c>
      <c r="X108" s="7" t="e">
        <f t="shared" si="234"/>
        <v>#DIV/0!</v>
      </c>
    </row>
    <row r="109" spans="1:24" ht="20.25" customHeight="1" x14ac:dyDescent="0.25">
      <c r="A109" s="10" t="s">
        <v>219</v>
      </c>
      <c r="B109" s="11" t="s">
        <v>220</v>
      </c>
      <c r="C109" s="8"/>
      <c r="D109" s="8"/>
      <c r="E109" s="7">
        <f t="shared" si="178"/>
        <v>0</v>
      </c>
      <c r="F109" s="8"/>
      <c r="G109" s="8"/>
      <c r="H109" s="7" t="e">
        <f t="shared" si="182"/>
        <v>#DIV/0!</v>
      </c>
      <c r="I109" s="7">
        <v>29310</v>
      </c>
      <c r="J109" s="9" t="e">
        <f t="shared" si="183"/>
        <v>#DIV/0!</v>
      </c>
      <c r="K109" s="8"/>
      <c r="L109" s="7">
        <f t="shared" si="179"/>
        <v>0</v>
      </c>
      <c r="M109" s="8"/>
      <c r="N109" s="8"/>
      <c r="O109" s="7" t="e">
        <f t="shared" si="231"/>
        <v>#DIV/0!</v>
      </c>
      <c r="P109" s="7">
        <v>31043.1</v>
      </c>
      <c r="Q109" s="9" t="e">
        <f t="shared" si="184"/>
        <v>#DIV/0!</v>
      </c>
      <c r="R109" s="7">
        <v>32899</v>
      </c>
      <c r="S109" s="9" t="e">
        <f t="shared" si="180"/>
        <v>#DIV/0!</v>
      </c>
      <c r="T109" s="7">
        <v>35095.9</v>
      </c>
      <c r="U109" s="9" t="e">
        <f t="shared" si="235"/>
        <v>#DIV/0!</v>
      </c>
      <c r="V109" s="7" t="e">
        <f t="shared" si="232"/>
        <v>#DIV/0!</v>
      </c>
      <c r="W109" s="7" t="e">
        <f t="shared" si="233"/>
        <v>#DIV/0!</v>
      </c>
      <c r="X109" s="7" t="e">
        <f t="shared" si="234"/>
        <v>#DIV/0!</v>
      </c>
    </row>
    <row r="110" spans="1:24" ht="20.25" customHeight="1" x14ac:dyDescent="0.25">
      <c r="A110" s="3" t="s">
        <v>41</v>
      </c>
      <c r="B110" s="3" t="s">
        <v>221</v>
      </c>
      <c r="C110" s="5">
        <f>SUM(C111:C117)</f>
        <v>0</v>
      </c>
      <c r="D110" s="5">
        <f t="shared" ref="D110:G110" si="236">SUM(D111:D117)</f>
        <v>0</v>
      </c>
      <c r="E110" s="5">
        <f t="shared" si="178"/>
        <v>0</v>
      </c>
      <c r="F110" s="5">
        <f t="shared" si="236"/>
        <v>0</v>
      </c>
      <c r="G110" s="5">
        <f t="shared" si="236"/>
        <v>0</v>
      </c>
      <c r="H110" s="5" t="e">
        <f>ROUND(AVERAGE(H111:H117),2)</f>
        <v>#DIV/0!</v>
      </c>
      <c r="I110" s="5">
        <f>ROUND(AVERAGE(I111:I117),2)</f>
        <v>25587</v>
      </c>
      <c r="J110" s="6" t="e">
        <f>AVERAGE(J111:J117)</f>
        <v>#DIV/0!</v>
      </c>
      <c r="K110" s="5">
        <f t="shared" ref="K110" si="237">SUM(K111:K117)</f>
        <v>0</v>
      </c>
      <c r="L110" s="5">
        <f t="shared" si="179"/>
        <v>0</v>
      </c>
      <c r="M110" s="5">
        <f t="shared" ref="M110:N110" si="238">SUM(M111:M117)</f>
        <v>0</v>
      </c>
      <c r="N110" s="5">
        <f t="shared" si="238"/>
        <v>0</v>
      </c>
      <c r="O110" s="5" t="e">
        <f>ROUND(AVERAGE(O111:O117),2)</f>
        <v>#DIV/0!</v>
      </c>
      <c r="P110" s="5">
        <f>ROUND(AVERAGE(P111:P117),2)</f>
        <v>27024.86</v>
      </c>
      <c r="Q110" s="6" t="e">
        <f>AVERAGE(Q111:Q117)</f>
        <v>#DIV/0!</v>
      </c>
      <c r="R110" s="5">
        <f>ROUND(AVERAGE(R111:R117),2)</f>
        <v>28542</v>
      </c>
      <c r="S110" s="6" t="e">
        <f t="shared" ref="S110:U110" si="239">AVERAGE(S111:S117)</f>
        <v>#DIV/0!</v>
      </c>
      <c r="T110" s="5">
        <f>ROUND(AVERAGE(T111:T117),2)</f>
        <v>30313.86</v>
      </c>
      <c r="U110" s="6" t="e">
        <f t="shared" si="239"/>
        <v>#DIV/0!</v>
      </c>
      <c r="V110" s="5" t="e">
        <f t="shared" ref="V110" si="240">SUM(V111:V117)</f>
        <v>#DIV/0!</v>
      </c>
      <c r="W110" s="5" t="e">
        <f t="shared" ref="W110:X110" si="241">SUM(W111:W117)</f>
        <v>#DIV/0!</v>
      </c>
      <c r="X110" s="5" t="e">
        <f t="shared" si="241"/>
        <v>#DIV/0!</v>
      </c>
    </row>
    <row r="111" spans="1:24" ht="20.25" customHeight="1" x14ac:dyDescent="0.25">
      <c r="A111" s="10" t="s">
        <v>222</v>
      </c>
      <c r="B111" s="11" t="s">
        <v>223</v>
      </c>
      <c r="C111" s="8"/>
      <c r="D111" s="8"/>
      <c r="E111" s="7">
        <f t="shared" si="178"/>
        <v>0</v>
      </c>
      <c r="F111" s="8"/>
      <c r="G111" s="8"/>
      <c r="H111" s="7" t="e">
        <f t="shared" si="182"/>
        <v>#DIV/0!</v>
      </c>
      <c r="I111" s="7">
        <v>25838</v>
      </c>
      <c r="J111" s="9" t="e">
        <f t="shared" si="183"/>
        <v>#DIV/0!</v>
      </c>
      <c r="K111" s="8"/>
      <c r="L111" s="7">
        <f t="shared" si="179"/>
        <v>0</v>
      </c>
      <c r="M111" s="8"/>
      <c r="N111" s="8"/>
      <c r="O111" s="7" t="e">
        <f t="shared" ref="O111:O117" si="242">ROUND(L111/K111/12*1000,2)</f>
        <v>#DIV/0!</v>
      </c>
      <c r="P111" s="7">
        <v>27392</v>
      </c>
      <c r="Q111" s="9" t="e">
        <f t="shared" si="184"/>
        <v>#DIV/0!</v>
      </c>
      <c r="R111" s="7">
        <v>28829</v>
      </c>
      <c r="S111" s="9" t="e">
        <f>O111/R111</f>
        <v>#DIV/0!</v>
      </c>
      <c r="T111" s="7">
        <v>30264</v>
      </c>
      <c r="U111" s="9" t="e">
        <f t="shared" si="235"/>
        <v>#DIV/0!</v>
      </c>
      <c r="V111" s="7" t="e">
        <f t="shared" ref="V111:V117" si="243">ROUND((P111-O111)*K111*12/1000,1)</f>
        <v>#DIV/0!</v>
      </c>
      <c r="W111" s="7" t="e">
        <f t="shared" ref="W111:W117" si="244">ROUND((R111-O111)*K111*12/1000,1)</f>
        <v>#DIV/0!</v>
      </c>
      <c r="X111" s="7" t="e">
        <f t="shared" ref="X111:X117" si="245">ROUND((T111-O111)*K111*12/1000,1)</f>
        <v>#DIV/0!</v>
      </c>
    </row>
    <row r="112" spans="1:24" ht="20.25" customHeight="1" x14ac:dyDescent="0.25">
      <c r="A112" s="10" t="s">
        <v>224</v>
      </c>
      <c r="B112" s="11" t="s">
        <v>225</v>
      </c>
      <c r="C112" s="8"/>
      <c r="D112" s="8"/>
      <c r="E112" s="7">
        <f t="shared" si="178"/>
        <v>0</v>
      </c>
      <c r="F112" s="8"/>
      <c r="G112" s="8"/>
      <c r="H112" s="7" t="e">
        <f t="shared" si="182"/>
        <v>#DIV/0!</v>
      </c>
      <c r="I112" s="7">
        <v>27147</v>
      </c>
      <c r="J112" s="9" t="e">
        <f t="shared" si="183"/>
        <v>#DIV/0!</v>
      </c>
      <c r="K112" s="8"/>
      <c r="L112" s="7">
        <f t="shared" si="179"/>
        <v>0</v>
      </c>
      <c r="M112" s="8"/>
      <c r="N112" s="8"/>
      <c r="O112" s="7" t="e">
        <f t="shared" si="242"/>
        <v>#DIV/0!</v>
      </c>
      <c r="P112" s="7">
        <v>28818</v>
      </c>
      <c r="Q112" s="9" t="e">
        <f t="shared" si="184"/>
        <v>#DIV/0!</v>
      </c>
      <c r="R112" s="7">
        <v>30683</v>
      </c>
      <c r="S112" s="9" t="e">
        <f t="shared" ref="S112:S131" si="246">O112/R112</f>
        <v>#DIV/0!</v>
      </c>
      <c r="T112" s="7">
        <v>32705</v>
      </c>
      <c r="U112" s="9" t="e">
        <f t="shared" si="235"/>
        <v>#DIV/0!</v>
      </c>
      <c r="V112" s="7" t="e">
        <f t="shared" si="243"/>
        <v>#DIV/0!</v>
      </c>
      <c r="W112" s="7" t="e">
        <f t="shared" si="244"/>
        <v>#DIV/0!</v>
      </c>
      <c r="X112" s="7" t="e">
        <f t="shared" si="245"/>
        <v>#DIV/0!</v>
      </c>
    </row>
    <row r="113" spans="1:24" ht="20.25" customHeight="1" x14ac:dyDescent="0.25">
      <c r="A113" s="10" t="s">
        <v>226</v>
      </c>
      <c r="B113" s="11" t="s">
        <v>227</v>
      </c>
      <c r="C113" s="8"/>
      <c r="D113" s="8"/>
      <c r="E113" s="7">
        <f t="shared" si="178"/>
        <v>0</v>
      </c>
      <c r="F113" s="8"/>
      <c r="G113" s="8"/>
      <c r="H113" s="7" t="e">
        <f t="shared" si="182"/>
        <v>#DIV/0!</v>
      </c>
      <c r="I113" s="7">
        <v>27550</v>
      </c>
      <c r="J113" s="9" t="e">
        <f t="shared" si="183"/>
        <v>#DIV/0!</v>
      </c>
      <c r="K113" s="8"/>
      <c r="L113" s="7">
        <f t="shared" si="179"/>
        <v>0</v>
      </c>
      <c r="M113" s="8"/>
      <c r="N113" s="8"/>
      <c r="O113" s="7" t="e">
        <f t="shared" si="242"/>
        <v>#DIV/0!</v>
      </c>
      <c r="P113" s="7">
        <v>29200</v>
      </c>
      <c r="Q113" s="9" t="e">
        <f t="shared" si="184"/>
        <v>#DIV/0!</v>
      </c>
      <c r="R113" s="7">
        <v>30930</v>
      </c>
      <c r="S113" s="9" t="e">
        <f t="shared" si="246"/>
        <v>#DIV/0!</v>
      </c>
      <c r="T113" s="7">
        <v>32750</v>
      </c>
      <c r="U113" s="9" t="e">
        <f t="shared" si="235"/>
        <v>#DIV/0!</v>
      </c>
      <c r="V113" s="7" t="e">
        <f t="shared" si="243"/>
        <v>#DIV/0!</v>
      </c>
      <c r="W113" s="7" t="e">
        <f t="shared" si="244"/>
        <v>#DIV/0!</v>
      </c>
      <c r="X113" s="7" t="e">
        <f t="shared" si="245"/>
        <v>#DIV/0!</v>
      </c>
    </row>
    <row r="114" spans="1:24" ht="20.25" customHeight="1" x14ac:dyDescent="0.25">
      <c r="A114" s="10" t="s">
        <v>228</v>
      </c>
      <c r="B114" s="11" t="s">
        <v>229</v>
      </c>
      <c r="C114" s="8"/>
      <c r="D114" s="8"/>
      <c r="E114" s="7">
        <f t="shared" si="178"/>
        <v>0</v>
      </c>
      <c r="F114" s="8"/>
      <c r="G114" s="8"/>
      <c r="H114" s="7" t="e">
        <f t="shared" si="182"/>
        <v>#DIV/0!</v>
      </c>
      <c r="I114" s="7">
        <v>23700</v>
      </c>
      <c r="J114" s="9" t="e">
        <f t="shared" si="183"/>
        <v>#DIV/0!</v>
      </c>
      <c r="K114" s="8"/>
      <c r="L114" s="7">
        <f t="shared" si="179"/>
        <v>0</v>
      </c>
      <c r="M114" s="8"/>
      <c r="N114" s="8"/>
      <c r="O114" s="7" t="e">
        <f t="shared" si="242"/>
        <v>#DIV/0!</v>
      </c>
      <c r="P114" s="7">
        <v>25150</v>
      </c>
      <c r="Q114" s="9" t="e">
        <f t="shared" si="184"/>
        <v>#DIV/0!</v>
      </c>
      <c r="R114" s="7">
        <v>26500</v>
      </c>
      <c r="S114" s="9" t="e">
        <f t="shared" si="246"/>
        <v>#DIV/0!</v>
      </c>
      <c r="T114" s="7">
        <v>28240</v>
      </c>
      <c r="U114" s="9" t="e">
        <f t="shared" si="235"/>
        <v>#DIV/0!</v>
      </c>
      <c r="V114" s="7" t="e">
        <f t="shared" si="243"/>
        <v>#DIV/0!</v>
      </c>
      <c r="W114" s="7" t="e">
        <f t="shared" si="244"/>
        <v>#DIV/0!</v>
      </c>
      <c r="X114" s="7" t="e">
        <f t="shared" si="245"/>
        <v>#DIV/0!</v>
      </c>
    </row>
    <row r="115" spans="1:24" ht="20.25" customHeight="1" x14ac:dyDescent="0.25">
      <c r="A115" s="10" t="s">
        <v>230</v>
      </c>
      <c r="B115" s="11" t="s">
        <v>231</v>
      </c>
      <c r="C115" s="8"/>
      <c r="D115" s="8"/>
      <c r="E115" s="7">
        <f t="shared" si="178"/>
        <v>0</v>
      </c>
      <c r="F115" s="8"/>
      <c r="G115" s="8"/>
      <c r="H115" s="7" t="e">
        <f t="shared" si="182"/>
        <v>#DIV/0!</v>
      </c>
      <c r="I115" s="7">
        <v>26929</v>
      </c>
      <c r="J115" s="9" t="e">
        <f t="shared" si="183"/>
        <v>#DIV/0!</v>
      </c>
      <c r="K115" s="8"/>
      <c r="L115" s="7">
        <f t="shared" si="179"/>
        <v>0</v>
      </c>
      <c r="M115" s="8"/>
      <c r="N115" s="8"/>
      <c r="O115" s="7" t="e">
        <f t="shared" si="242"/>
        <v>#DIV/0!</v>
      </c>
      <c r="P115" s="7">
        <v>28544</v>
      </c>
      <c r="Q115" s="9" t="e">
        <f t="shared" si="184"/>
        <v>#DIV/0!</v>
      </c>
      <c r="R115" s="7">
        <v>30257</v>
      </c>
      <c r="S115" s="9" t="e">
        <f t="shared" si="246"/>
        <v>#DIV/0!</v>
      </c>
      <c r="T115" s="7">
        <v>32254</v>
      </c>
      <c r="U115" s="9" t="e">
        <f t="shared" si="235"/>
        <v>#DIV/0!</v>
      </c>
      <c r="V115" s="7" t="e">
        <f t="shared" si="243"/>
        <v>#DIV/0!</v>
      </c>
      <c r="W115" s="7" t="e">
        <f t="shared" si="244"/>
        <v>#DIV/0!</v>
      </c>
      <c r="X115" s="7" t="e">
        <f t="shared" si="245"/>
        <v>#DIV/0!</v>
      </c>
    </row>
    <row r="116" spans="1:24" ht="20.25" customHeight="1" x14ac:dyDescent="0.25">
      <c r="A116" s="10" t="s">
        <v>232</v>
      </c>
      <c r="B116" s="11" t="s">
        <v>233</v>
      </c>
      <c r="C116" s="8"/>
      <c r="D116" s="8"/>
      <c r="E116" s="7">
        <f t="shared" si="178"/>
        <v>0</v>
      </c>
      <c r="F116" s="8"/>
      <c r="G116" s="8"/>
      <c r="H116" s="7" t="e">
        <f t="shared" si="182"/>
        <v>#DIV/0!</v>
      </c>
      <c r="I116" s="7">
        <v>24000</v>
      </c>
      <c r="J116" s="9" t="e">
        <f t="shared" si="183"/>
        <v>#DIV/0!</v>
      </c>
      <c r="K116" s="8"/>
      <c r="L116" s="7">
        <f t="shared" si="179"/>
        <v>0</v>
      </c>
      <c r="M116" s="8"/>
      <c r="N116" s="8"/>
      <c r="O116" s="7" t="e">
        <f t="shared" si="242"/>
        <v>#DIV/0!</v>
      </c>
      <c r="P116" s="7">
        <v>25000</v>
      </c>
      <c r="Q116" s="9" t="e">
        <f t="shared" si="184"/>
        <v>#DIV/0!</v>
      </c>
      <c r="R116" s="7">
        <v>26200</v>
      </c>
      <c r="S116" s="9" t="e">
        <f t="shared" si="246"/>
        <v>#DIV/0!</v>
      </c>
      <c r="T116" s="7">
        <v>27900</v>
      </c>
      <c r="U116" s="9" t="e">
        <f t="shared" si="235"/>
        <v>#DIV/0!</v>
      </c>
      <c r="V116" s="7" t="e">
        <f t="shared" si="243"/>
        <v>#DIV/0!</v>
      </c>
      <c r="W116" s="7" t="e">
        <f t="shared" si="244"/>
        <v>#DIV/0!</v>
      </c>
      <c r="X116" s="7" t="e">
        <f t="shared" si="245"/>
        <v>#DIV/0!</v>
      </c>
    </row>
    <row r="117" spans="1:24" ht="20.25" customHeight="1" x14ac:dyDescent="0.25">
      <c r="A117" s="10" t="s">
        <v>234</v>
      </c>
      <c r="B117" s="11" t="s">
        <v>235</v>
      </c>
      <c r="C117" s="8"/>
      <c r="D117" s="8"/>
      <c r="E117" s="7">
        <f t="shared" si="178"/>
        <v>0</v>
      </c>
      <c r="F117" s="8"/>
      <c r="G117" s="8"/>
      <c r="H117" s="7" t="e">
        <f t="shared" si="182"/>
        <v>#DIV/0!</v>
      </c>
      <c r="I117" s="7">
        <v>23945</v>
      </c>
      <c r="J117" s="9" t="e">
        <f t="shared" si="183"/>
        <v>#DIV/0!</v>
      </c>
      <c r="K117" s="8"/>
      <c r="L117" s="7">
        <f t="shared" si="179"/>
        <v>0</v>
      </c>
      <c r="M117" s="8"/>
      <c r="N117" s="8"/>
      <c r="O117" s="7" t="e">
        <f t="shared" si="242"/>
        <v>#DIV/0!</v>
      </c>
      <c r="P117" s="7">
        <v>25070</v>
      </c>
      <c r="Q117" s="9" t="e">
        <f t="shared" si="184"/>
        <v>#DIV/0!</v>
      </c>
      <c r="R117" s="7">
        <v>26395</v>
      </c>
      <c r="S117" s="9" t="e">
        <f t="shared" si="246"/>
        <v>#DIV/0!</v>
      </c>
      <c r="T117" s="7">
        <v>28084</v>
      </c>
      <c r="U117" s="9" t="e">
        <f t="shared" si="235"/>
        <v>#DIV/0!</v>
      </c>
      <c r="V117" s="7" t="e">
        <f t="shared" si="243"/>
        <v>#DIV/0!</v>
      </c>
      <c r="W117" s="7" t="e">
        <f t="shared" si="244"/>
        <v>#DIV/0!</v>
      </c>
      <c r="X117" s="7" t="e">
        <f t="shared" si="245"/>
        <v>#DIV/0!</v>
      </c>
    </row>
    <row r="118" spans="1:24" ht="20.25" customHeight="1" x14ac:dyDescent="0.25">
      <c r="A118" s="3" t="s">
        <v>236</v>
      </c>
      <c r="B118" s="3" t="s">
        <v>237</v>
      </c>
      <c r="C118" s="5">
        <f>SUM(C119)</f>
        <v>0</v>
      </c>
      <c r="D118" s="5">
        <f t="shared" ref="D118:G118" si="247">SUM(D119)</f>
        <v>0</v>
      </c>
      <c r="E118" s="5">
        <f t="shared" si="178"/>
        <v>0</v>
      </c>
      <c r="F118" s="5">
        <f t="shared" si="247"/>
        <v>0</v>
      </c>
      <c r="G118" s="5">
        <f t="shared" si="247"/>
        <v>0</v>
      </c>
      <c r="H118" s="5" t="e">
        <f>ROUND(AVERAGE(H119),2)</f>
        <v>#DIV/0!</v>
      </c>
      <c r="I118" s="5">
        <f>ROUND(AVERAGE(I119),2)</f>
        <v>91526</v>
      </c>
      <c r="J118" s="6" t="e">
        <f>AVERAGE(J119)</f>
        <v>#DIV/0!</v>
      </c>
      <c r="K118" s="5">
        <f t="shared" ref="K118" si="248">SUM(K119)</f>
        <v>0</v>
      </c>
      <c r="L118" s="5">
        <f t="shared" si="179"/>
        <v>0</v>
      </c>
      <c r="M118" s="5">
        <f t="shared" ref="M118:N118" si="249">SUM(M119)</f>
        <v>0</v>
      </c>
      <c r="N118" s="5">
        <f t="shared" si="249"/>
        <v>0</v>
      </c>
      <c r="O118" s="5" t="e">
        <f>ROUND(AVERAGE(O119),2)</f>
        <v>#DIV/0!</v>
      </c>
      <c r="P118" s="5">
        <f>ROUND(AVERAGE(P119),2)</f>
        <v>95538</v>
      </c>
      <c r="Q118" s="6" t="e">
        <f>AVERAGE(Q119)</f>
        <v>#DIV/0!</v>
      </c>
      <c r="R118" s="5">
        <f>ROUND(AVERAGE(R119),2)</f>
        <v>100863</v>
      </c>
      <c r="S118" s="6" t="e">
        <f t="shared" ref="S118:U118" si="250">AVERAGE(S119)</f>
        <v>#DIV/0!</v>
      </c>
      <c r="T118" s="5">
        <f>ROUND(AVERAGE(T119),2)</f>
        <v>106511</v>
      </c>
      <c r="U118" s="6" t="e">
        <f t="shared" si="250"/>
        <v>#DIV/0!</v>
      </c>
      <c r="V118" s="5" t="e">
        <f t="shared" ref="V118" si="251">SUM(V119)</f>
        <v>#DIV/0!</v>
      </c>
      <c r="W118" s="5" t="e">
        <f t="shared" ref="W118:X118" si="252">SUM(W119)</f>
        <v>#DIV/0!</v>
      </c>
      <c r="X118" s="5" t="e">
        <f t="shared" si="252"/>
        <v>#DIV/0!</v>
      </c>
    </row>
    <row r="119" spans="1:24" ht="20.25" customHeight="1" x14ac:dyDescent="0.25">
      <c r="A119" s="10" t="s">
        <v>238</v>
      </c>
      <c r="B119" s="11" t="s">
        <v>239</v>
      </c>
      <c r="C119" s="8"/>
      <c r="D119" s="8"/>
      <c r="E119" s="7">
        <f t="shared" si="178"/>
        <v>0</v>
      </c>
      <c r="F119" s="8"/>
      <c r="G119" s="8"/>
      <c r="H119" s="7" t="e">
        <f t="shared" si="182"/>
        <v>#DIV/0!</v>
      </c>
      <c r="I119" s="7">
        <v>91526</v>
      </c>
      <c r="J119" s="9" t="e">
        <f t="shared" si="183"/>
        <v>#DIV/0!</v>
      </c>
      <c r="K119" s="8"/>
      <c r="L119" s="7">
        <f t="shared" si="179"/>
        <v>0</v>
      </c>
      <c r="M119" s="8"/>
      <c r="N119" s="8"/>
      <c r="O119" s="7" t="e">
        <f t="shared" ref="O119" si="253">ROUND(L119/K119/12*1000,2)</f>
        <v>#DIV/0!</v>
      </c>
      <c r="P119" s="7">
        <v>95538</v>
      </c>
      <c r="Q119" s="9" t="e">
        <f t="shared" si="184"/>
        <v>#DIV/0!</v>
      </c>
      <c r="R119" s="7">
        <v>100863</v>
      </c>
      <c r="S119" s="9" t="e">
        <f t="shared" si="246"/>
        <v>#DIV/0!</v>
      </c>
      <c r="T119" s="7">
        <v>106511</v>
      </c>
      <c r="U119" s="9" t="e">
        <f t="shared" si="235"/>
        <v>#DIV/0!</v>
      </c>
      <c r="V119" s="7" t="e">
        <f t="shared" ref="V119" si="254">ROUND((P119-O119)*K119*12/1000,1)</f>
        <v>#DIV/0!</v>
      </c>
      <c r="W119" s="7" t="e">
        <f t="shared" ref="W119" si="255">ROUND((R119-O119)*K119*12/1000,1)</f>
        <v>#DIV/0!</v>
      </c>
      <c r="X119" s="7" t="e">
        <f t="shared" ref="X119" si="256">ROUND((T119-O119)*K119*12/1000,1)</f>
        <v>#DIV/0!</v>
      </c>
    </row>
    <row r="120" spans="1:24" ht="20.25" customHeight="1" x14ac:dyDescent="0.25">
      <c r="A120" s="3" t="s">
        <v>240</v>
      </c>
      <c r="B120" s="3" t="s">
        <v>241</v>
      </c>
      <c r="C120" s="5">
        <f>SUM(C121)</f>
        <v>0</v>
      </c>
      <c r="D120" s="5">
        <f t="shared" ref="D120:G120" si="257">SUM(D121)</f>
        <v>0</v>
      </c>
      <c r="E120" s="5">
        <f t="shared" si="178"/>
        <v>0</v>
      </c>
      <c r="F120" s="5">
        <f t="shared" si="257"/>
        <v>0</v>
      </c>
      <c r="G120" s="5">
        <f t="shared" si="257"/>
        <v>0</v>
      </c>
      <c r="H120" s="5" t="e">
        <f>ROUND(AVERAGE(H121),2)</f>
        <v>#DIV/0!</v>
      </c>
      <c r="I120" s="5">
        <f>ROUND(AVERAGE(I121),2)</f>
        <v>60198</v>
      </c>
      <c r="J120" s="6" t="e">
        <f>AVERAGE(J121)</f>
        <v>#DIV/0!</v>
      </c>
      <c r="K120" s="5">
        <f t="shared" ref="K120" si="258">SUM(K121)</f>
        <v>0</v>
      </c>
      <c r="L120" s="5">
        <f t="shared" si="179"/>
        <v>0</v>
      </c>
      <c r="M120" s="5">
        <f t="shared" ref="M120:N120" si="259">SUM(M121)</f>
        <v>0</v>
      </c>
      <c r="N120" s="5">
        <f t="shared" si="259"/>
        <v>0</v>
      </c>
      <c r="O120" s="5" t="e">
        <f>ROUND(AVERAGE(O121),2)</f>
        <v>#DIV/0!</v>
      </c>
      <c r="P120" s="5">
        <f>ROUND(AVERAGE(P121),2)</f>
        <v>62754</v>
      </c>
      <c r="Q120" s="6" t="e">
        <f>AVERAGE(Q121)</f>
        <v>#DIV/0!</v>
      </c>
      <c r="R120" s="5">
        <f>ROUND(AVERAGE(R121),2)</f>
        <v>65517</v>
      </c>
      <c r="S120" s="6" t="e">
        <f t="shared" ref="S120:U120" si="260">AVERAGE(S121)</f>
        <v>#DIV/0!</v>
      </c>
      <c r="T120" s="5">
        <f>ROUND(AVERAGE(T121),2)</f>
        <v>68662</v>
      </c>
      <c r="U120" s="6" t="e">
        <f t="shared" si="260"/>
        <v>#DIV/0!</v>
      </c>
      <c r="V120" s="5" t="e">
        <f t="shared" ref="V120" si="261">SUM(V121)</f>
        <v>#DIV/0!</v>
      </c>
      <c r="W120" s="5" t="e">
        <f t="shared" ref="W120:X120" si="262">SUM(W121)</f>
        <v>#DIV/0!</v>
      </c>
      <c r="X120" s="5" t="e">
        <f t="shared" si="262"/>
        <v>#DIV/0!</v>
      </c>
    </row>
    <row r="121" spans="1:24" ht="20.25" customHeight="1" x14ac:dyDescent="0.25">
      <c r="A121" s="10" t="s">
        <v>242</v>
      </c>
      <c r="B121" s="11" t="s">
        <v>243</v>
      </c>
      <c r="C121" s="8"/>
      <c r="D121" s="8"/>
      <c r="E121" s="7">
        <f t="shared" si="178"/>
        <v>0</v>
      </c>
      <c r="F121" s="8"/>
      <c r="G121" s="8"/>
      <c r="H121" s="7" t="e">
        <f t="shared" si="182"/>
        <v>#DIV/0!</v>
      </c>
      <c r="I121" s="7">
        <v>60198</v>
      </c>
      <c r="J121" s="9" t="e">
        <f t="shared" si="183"/>
        <v>#DIV/0!</v>
      </c>
      <c r="K121" s="8"/>
      <c r="L121" s="7">
        <f t="shared" si="179"/>
        <v>0</v>
      </c>
      <c r="M121" s="8"/>
      <c r="N121" s="8"/>
      <c r="O121" s="7" t="e">
        <f t="shared" ref="O121" si="263">ROUND(L121/K121/12*1000,2)</f>
        <v>#DIV/0!</v>
      </c>
      <c r="P121" s="7">
        <v>62754</v>
      </c>
      <c r="Q121" s="9" t="e">
        <f t="shared" si="184"/>
        <v>#DIV/0!</v>
      </c>
      <c r="R121" s="7">
        <v>65517</v>
      </c>
      <c r="S121" s="9" t="e">
        <f t="shared" si="246"/>
        <v>#DIV/0!</v>
      </c>
      <c r="T121" s="7">
        <v>68662</v>
      </c>
      <c r="U121" s="9" t="e">
        <f t="shared" si="235"/>
        <v>#DIV/0!</v>
      </c>
      <c r="V121" s="7" t="e">
        <f t="shared" ref="V121" si="264">ROUND((P121-O121)*K121*12/1000,1)</f>
        <v>#DIV/0!</v>
      </c>
      <c r="W121" s="7" t="e">
        <f t="shared" ref="W121" si="265">ROUND((R121-O121)*K121*12/1000,1)</f>
        <v>#DIV/0!</v>
      </c>
      <c r="X121" s="7" t="e">
        <f t="shared" ref="X121" si="266">ROUND((T121-O121)*K121*12/1000,1)</f>
        <v>#DIV/0!</v>
      </c>
    </row>
    <row r="122" spans="1:24" ht="20.25" customHeight="1" x14ac:dyDescent="0.25">
      <c r="A122" s="3" t="s">
        <v>244</v>
      </c>
      <c r="B122" s="3" t="s">
        <v>245</v>
      </c>
      <c r="C122" s="5">
        <f>SUM(C123:C126)</f>
        <v>0</v>
      </c>
      <c r="D122" s="5">
        <f t="shared" ref="D122:G122" si="267">SUM(D123:D126)</f>
        <v>0</v>
      </c>
      <c r="E122" s="5">
        <f t="shared" si="178"/>
        <v>0</v>
      </c>
      <c r="F122" s="5">
        <f t="shared" si="267"/>
        <v>0</v>
      </c>
      <c r="G122" s="5">
        <f t="shared" si="267"/>
        <v>0</v>
      </c>
      <c r="H122" s="5" t="e">
        <f>ROUND(AVERAGE(H123:H126),2)</f>
        <v>#DIV/0!</v>
      </c>
      <c r="I122" s="5">
        <f>ROUND(AVERAGE(I123:I126),2)</f>
        <v>21275.43</v>
      </c>
      <c r="J122" s="6" t="e">
        <f>AVERAGE(J123:J126)</f>
        <v>#DIV/0!</v>
      </c>
      <c r="K122" s="5">
        <f t="shared" ref="K122" si="268">SUM(K123:K126)</f>
        <v>0</v>
      </c>
      <c r="L122" s="5">
        <f t="shared" si="179"/>
        <v>0</v>
      </c>
      <c r="M122" s="5">
        <f t="shared" ref="M122:N122" si="269">SUM(M123:M126)</f>
        <v>0</v>
      </c>
      <c r="N122" s="5">
        <f t="shared" si="269"/>
        <v>0</v>
      </c>
      <c r="O122" s="5" t="e">
        <f>ROUND(AVERAGE(O123:O126),2)</f>
        <v>#DIV/0!</v>
      </c>
      <c r="P122" s="5">
        <f>ROUND(AVERAGE(P123:P126),2)</f>
        <v>22330.080000000002</v>
      </c>
      <c r="Q122" s="6" t="e">
        <f>AVERAGE(Q123:Q126)</f>
        <v>#DIV/0!</v>
      </c>
      <c r="R122" s="5">
        <f>ROUND(AVERAGE(R123:R126),2)</f>
        <v>23457.03</v>
      </c>
      <c r="S122" s="6" t="e">
        <f t="shared" ref="S122:U122" si="270">AVERAGE(S123:S126)</f>
        <v>#DIV/0!</v>
      </c>
      <c r="T122" s="5">
        <f>ROUND(AVERAGE(T123:T126),2)</f>
        <v>24830.98</v>
      </c>
      <c r="U122" s="6" t="e">
        <f t="shared" si="270"/>
        <v>#DIV/0!</v>
      </c>
      <c r="V122" s="5" t="e">
        <f t="shared" ref="V122" si="271">SUM(V123:V126)</f>
        <v>#DIV/0!</v>
      </c>
      <c r="W122" s="5" t="e">
        <f t="shared" ref="W122:X122" si="272">SUM(W123:W126)</f>
        <v>#DIV/0!</v>
      </c>
      <c r="X122" s="5" t="e">
        <f t="shared" si="272"/>
        <v>#DIV/0!</v>
      </c>
    </row>
    <row r="123" spans="1:24" ht="20.25" customHeight="1" x14ac:dyDescent="0.25">
      <c r="A123" s="10" t="s">
        <v>246</v>
      </c>
      <c r="B123" s="11" t="s">
        <v>173</v>
      </c>
      <c r="C123" s="8"/>
      <c r="D123" s="8"/>
      <c r="E123" s="7">
        <f t="shared" si="178"/>
        <v>0</v>
      </c>
      <c r="F123" s="8"/>
      <c r="G123" s="8"/>
      <c r="H123" s="7" t="e">
        <f t="shared" si="182"/>
        <v>#DIV/0!</v>
      </c>
      <c r="I123" s="7">
        <v>21280</v>
      </c>
      <c r="J123" s="9" t="e">
        <f t="shared" si="183"/>
        <v>#DIV/0!</v>
      </c>
      <c r="K123" s="8"/>
      <c r="L123" s="7">
        <f t="shared" si="179"/>
        <v>0</v>
      </c>
      <c r="M123" s="8"/>
      <c r="N123" s="8"/>
      <c r="O123" s="7" t="e">
        <f t="shared" ref="O123:O126" si="273">ROUND(L123/K123/12*1000,2)</f>
        <v>#DIV/0!</v>
      </c>
      <c r="P123" s="7">
        <v>22385</v>
      </c>
      <c r="Q123" s="9" t="e">
        <f t="shared" si="184"/>
        <v>#DIV/0!</v>
      </c>
      <c r="R123" s="7">
        <v>23595</v>
      </c>
      <c r="S123" s="9" t="e">
        <f t="shared" si="246"/>
        <v>#DIV/0!</v>
      </c>
      <c r="T123" s="7">
        <v>25034</v>
      </c>
      <c r="U123" s="9" t="e">
        <f t="shared" si="235"/>
        <v>#DIV/0!</v>
      </c>
      <c r="V123" s="7" t="e">
        <f t="shared" ref="V123:V126" si="274">ROUND((P123-O123)*K123*12/1000,1)</f>
        <v>#DIV/0!</v>
      </c>
      <c r="W123" s="7" t="e">
        <f t="shared" ref="W123:W126" si="275">ROUND((R123-O123)*K123*12/1000,1)</f>
        <v>#DIV/0!</v>
      </c>
      <c r="X123" s="7" t="e">
        <f t="shared" ref="X123:X126" si="276">ROUND((T123-O123)*K123*12/1000,1)</f>
        <v>#DIV/0!</v>
      </c>
    </row>
    <row r="124" spans="1:24" ht="20.25" customHeight="1" x14ac:dyDescent="0.25">
      <c r="A124" s="10" t="s">
        <v>247</v>
      </c>
      <c r="B124" s="11" t="s">
        <v>175</v>
      </c>
      <c r="C124" s="8"/>
      <c r="D124" s="8"/>
      <c r="E124" s="7">
        <f t="shared" si="178"/>
        <v>0</v>
      </c>
      <c r="F124" s="8"/>
      <c r="G124" s="8"/>
      <c r="H124" s="7" t="e">
        <f t="shared" si="182"/>
        <v>#DIV/0!</v>
      </c>
      <c r="I124" s="7">
        <v>21492</v>
      </c>
      <c r="J124" s="9" t="e">
        <f t="shared" si="183"/>
        <v>#DIV/0!</v>
      </c>
      <c r="K124" s="8"/>
      <c r="L124" s="7">
        <f t="shared" si="179"/>
        <v>0</v>
      </c>
      <c r="M124" s="8"/>
      <c r="N124" s="8"/>
      <c r="O124" s="7" t="e">
        <f t="shared" si="273"/>
        <v>#DIV/0!</v>
      </c>
      <c r="P124" s="7">
        <v>22505</v>
      </c>
      <c r="Q124" s="9" t="e">
        <f t="shared" si="184"/>
        <v>#DIV/0!</v>
      </c>
      <c r="R124" s="7">
        <v>23630.3</v>
      </c>
      <c r="S124" s="9" t="e">
        <f t="shared" si="246"/>
        <v>#DIV/0!</v>
      </c>
      <c r="T124" s="7">
        <v>25095.3</v>
      </c>
      <c r="U124" s="9" t="e">
        <f t="shared" si="235"/>
        <v>#DIV/0!</v>
      </c>
      <c r="V124" s="7" t="e">
        <f t="shared" si="274"/>
        <v>#DIV/0!</v>
      </c>
      <c r="W124" s="7" t="e">
        <f t="shared" si="275"/>
        <v>#DIV/0!</v>
      </c>
      <c r="X124" s="7" t="e">
        <f t="shared" si="276"/>
        <v>#DIV/0!</v>
      </c>
    </row>
    <row r="125" spans="1:24" ht="20.25" customHeight="1" x14ac:dyDescent="0.25">
      <c r="A125" s="10" t="s">
        <v>248</v>
      </c>
      <c r="B125" s="11" t="s">
        <v>171</v>
      </c>
      <c r="C125" s="8"/>
      <c r="D125" s="8"/>
      <c r="E125" s="7">
        <f t="shared" si="178"/>
        <v>0</v>
      </c>
      <c r="F125" s="8"/>
      <c r="G125" s="8"/>
      <c r="H125" s="7" t="e">
        <f t="shared" si="182"/>
        <v>#DIV/0!</v>
      </c>
      <c r="I125" s="7">
        <v>21478.9</v>
      </c>
      <c r="J125" s="9" t="e">
        <f t="shared" si="183"/>
        <v>#DIV/0!</v>
      </c>
      <c r="K125" s="8"/>
      <c r="L125" s="7">
        <f t="shared" si="179"/>
        <v>0</v>
      </c>
      <c r="M125" s="8"/>
      <c r="N125" s="8"/>
      <c r="O125" s="7" t="e">
        <f t="shared" si="273"/>
        <v>#DIV/0!</v>
      </c>
      <c r="P125" s="7">
        <v>22370.2</v>
      </c>
      <c r="Q125" s="9" t="e">
        <f t="shared" si="184"/>
        <v>#DIV/0!</v>
      </c>
      <c r="R125" s="7">
        <v>23130.799999999999</v>
      </c>
      <c r="S125" s="9" t="e">
        <f t="shared" si="246"/>
        <v>#DIV/0!</v>
      </c>
      <c r="T125" s="7">
        <v>24056.1</v>
      </c>
      <c r="U125" s="9" t="e">
        <f t="shared" si="235"/>
        <v>#DIV/0!</v>
      </c>
      <c r="V125" s="7" t="e">
        <f t="shared" si="274"/>
        <v>#DIV/0!</v>
      </c>
      <c r="W125" s="7" t="e">
        <f t="shared" si="275"/>
        <v>#DIV/0!</v>
      </c>
      <c r="X125" s="7" t="e">
        <f t="shared" si="276"/>
        <v>#DIV/0!</v>
      </c>
    </row>
    <row r="126" spans="1:24" ht="20.25" customHeight="1" x14ac:dyDescent="0.25">
      <c r="A126" s="10" t="s">
        <v>249</v>
      </c>
      <c r="B126" s="11" t="s">
        <v>165</v>
      </c>
      <c r="C126" s="8"/>
      <c r="D126" s="8"/>
      <c r="E126" s="7">
        <f t="shared" si="178"/>
        <v>0</v>
      </c>
      <c r="F126" s="8"/>
      <c r="G126" s="8"/>
      <c r="H126" s="7" t="e">
        <f t="shared" si="182"/>
        <v>#DIV/0!</v>
      </c>
      <c r="I126" s="7">
        <v>20850.8</v>
      </c>
      <c r="J126" s="9" t="e">
        <f t="shared" si="183"/>
        <v>#DIV/0!</v>
      </c>
      <c r="K126" s="8"/>
      <c r="L126" s="7">
        <f t="shared" si="179"/>
        <v>0</v>
      </c>
      <c r="M126" s="8"/>
      <c r="N126" s="8"/>
      <c r="O126" s="7" t="e">
        <f t="shared" si="273"/>
        <v>#DIV/0!</v>
      </c>
      <c r="P126" s="7">
        <v>22060.1</v>
      </c>
      <c r="Q126" s="9" t="e">
        <f t="shared" si="184"/>
        <v>#DIV/0!</v>
      </c>
      <c r="R126" s="7">
        <v>23472</v>
      </c>
      <c r="S126" s="9" t="e">
        <f t="shared" si="246"/>
        <v>#DIV/0!</v>
      </c>
      <c r="T126" s="7">
        <v>25138.5</v>
      </c>
      <c r="U126" s="9" t="e">
        <f t="shared" si="235"/>
        <v>#DIV/0!</v>
      </c>
      <c r="V126" s="7" t="e">
        <f t="shared" si="274"/>
        <v>#DIV/0!</v>
      </c>
      <c r="W126" s="7" t="e">
        <f t="shared" si="275"/>
        <v>#DIV/0!</v>
      </c>
      <c r="X126" s="7" t="e">
        <f t="shared" si="276"/>
        <v>#DIV/0!</v>
      </c>
    </row>
    <row r="127" spans="1:24" ht="20.25" customHeight="1" x14ac:dyDescent="0.25">
      <c r="A127" s="3" t="s">
        <v>250</v>
      </c>
      <c r="B127" s="3" t="s">
        <v>251</v>
      </c>
      <c r="C127" s="5">
        <f>SUM(C128:C129)</f>
        <v>0</v>
      </c>
      <c r="D127" s="5">
        <f t="shared" ref="D127:G127" si="277">SUM(D128:D129)</f>
        <v>0</v>
      </c>
      <c r="E127" s="5">
        <f t="shared" si="178"/>
        <v>0</v>
      </c>
      <c r="F127" s="5">
        <f t="shared" si="277"/>
        <v>0</v>
      </c>
      <c r="G127" s="5">
        <f t="shared" si="277"/>
        <v>0</v>
      </c>
      <c r="H127" s="5" t="e">
        <f>ROUND(AVERAGE(H128:H129),2)</f>
        <v>#DIV/0!</v>
      </c>
      <c r="I127" s="5">
        <f>ROUND(AVERAGE(I128:I129),2)</f>
        <v>26126.9</v>
      </c>
      <c r="J127" s="6" t="e">
        <f>AVERAGE(J128:J129)</f>
        <v>#DIV/0!</v>
      </c>
      <c r="K127" s="5">
        <f t="shared" ref="K127" si="278">SUM(K128:K129)</f>
        <v>0</v>
      </c>
      <c r="L127" s="5">
        <f t="shared" si="179"/>
        <v>0</v>
      </c>
      <c r="M127" s="5">
        <f t="shared" ref="M127:N127" si="279">SUM(M128:M129)</f>
        <v>0</v>
      </c>
      <c r="N127" s="5">
        <f t="shared" si="279"/>
        <v>0</v>
      </c>
      <c r="O127" s="5" t="e">
        <f>ROUND(AVERAGE(O128:O129),2)</f>
        <v>#DIV/0!</v>
      </c>
      <c r="P127" s="5">
        <f>ROUND(AVERAGE(P128:P129),2)</f>
        <v>27722.65</v>
      </c>
      <c r="Q127" s="6" t="e">
        <f>AVERAGE(Q128:Q129)</f>
        <v>#DIV/0!</v>
      </c>
      <c r="R127" s="5">
        <f>ROUND(AVERAGE(R128:R129),2)</f>
        <v>29547.45</v>
      </c>
      <c r="S127" s="6" t="e">
        <f t="shared" ref="S127:U127" si="280">AVERAGE(S128:S129)</f>
        <v>#DIV/0!</v>
      </c>
      <c r="T127" s="5">
        <f>ROUND(AVERAGE(T128:T129),2)</f>
        <v>31637.45</v>
      </c>
      <c r="U127" s="6" t="e">
        <f t="shared" si="280"/>
        <v>#DIV/0!</v>
      </c>
      <c r="V127" s="5" t="e">
        <f t="shared" ref="V127" si="281">SUM(V128:V129)</f>
        <v>#DIV/0!</v>
      </c>
      <c r="W127" s="5" t="e">
        <f t="shared" ref="W127:X127" si="282">SUM(W128:W129)</f>
        <v>#DIV/0!</v>
      </c>
      <c r="X127" s="5" t="e">
        <f t="shared" si="282"/>
        <v>#DIV/0!</v>
      </c>
    </row>
    <row r="128" spans="1:24" ht="20.25" customHeight="1" x14ac:dyDescent="0.25">
      <c r="A128" s="10" t="s">
        <v>252</v>
      </c>
      <c r="B128" s="11" t="s">
        <v>159</v>
      </c>
      <c r="C128" s="8"/>
      <c r="D128" s="8"/>
      <c r="E128" s="7">
        <f t="shared" si="178"/>
        <v>0</v>
      </c>
      <c r="F128" s="8"/>
      <c r="G128" s="8"/>
      <c r="H128" s="7" t="e">
        <f t="shared" si="182"/>
        <v>#DIV/0!</v>
      </c>
      <c r="I128" s="7">
        <v>28850</v>
      </c>
      <c r="J128" s="9" t="e">
        <f t="shared" si="183"/>
        <v>#DIV/0!</v>
      </c>
      <c r="K128" s="8"/>
      <c r="L128" s="7">
        <f t="shared" si="179"/>
        <v>0</v>
      </c>
      <c r="M128" s="8"/>
      <c r="N128" s="8"/>
      <c r="O128" s="7" t="e">
        <f t="shared" ref="O128:O129" si="283">ROUND(L128/K128/12*1000,2)</f>
        <v>#DIV/0!</v>
      </c>
      <c r="P128" s="7">
        <v>30450</v>
      </c>
      <c r="Q128" s="9" t="e">
        <f t="shared" si="184"/>
        <v>#DIV/0!</v>
      </c>
      <c r="R128" s="7">
        <v>32300</v>
      </c>
      <c r="S128" s="9" t="e">
        <f t="shared" si="246"/>
        <v>#DIV/0!</v>
      </c>
      <c r="T128" s="7">
        <v>34390</v>
      </c>
      <c r="U128" s="9" t="e">
        <f t="shared" si="235"/>
        <v>#DIV/0!</v>
      </c>
      <c r="V128" s="7" t="e">
        <f t="shared" ref="V128:V129" si="284">ROUND((P128-O128)*K128*12/1000,1)</f>
        <v>#DIV/0!</v>
      </c>
      <c r="W128" s="7" t="e">
        <f t="shared" ref="W128:W129" si="285">ROUND((R128-O128)*K128*12/1000,1)</f>
        <v>#DIV/0!</v>
      </c>
      <c r="X128" s="7" t="e">
        <f t="shared" ref="X128:X129" si="286">ROUND((T128-O128)*K128*12/1000,1)</f>
        <v>#DIV/0!</v>
      </c>
    </row>
    <row r="129" spans="1:24" ht="20.25" customHeight="1" x14ac:dyDescent="0.25">
      <c r="A129" s="10" t="s">
        <v>253</v>
      </c>
      <c r="B129" s="11" t="s">
        <v>163</v>
      </c>
      <c r="C129" s="8"/>
      <c r="D129" s="8"/>
      <c r="E129" s="7">
        <f t="shared" si="178"/>
        <v>0</v>
      </c>
      <c r="F129" s="8"/>
      <c r="G129" s="8"/>
      <c r="H129" s="7" t="e">
        <f t="shared" si="182"/>
        <v>#DIV/0!</v>
      </c>
      <c r="I129" s="7">
        <v>23403.8</v>
      </c>
      <c r="J129" s="9" t="e">
        <f t="shared" si="183"/>
        <v>#DIV/0!</v>
      </c>
      <c r="K129" s="8"/>
      <c r="L129" s="7">
        <f t="shared" si="179"/>
        <v>0</v>
      </c>
      <c r="M129" s="8"/>
      <c r="N129" s="8"/>
      <c r="O129" s="7" t="e">
        <f t="shared" si="283"/>
        <v>#DIV/0!</v>
      </c>
      <c r="P129" s="7">
        <v>24995.3</v>
      </c>
      <c r="Q129" s="9" t="e">
        <f t="shared" si="184"/>
        <v>#DIV/0!</v>
      </c>
      <c r="R129" s="7">
        <v>26794.9</v>
      </c>
      <c r="S129" s="9" t="e">
        <f t="shared" si="246"/>
        <v>#DIV/0!</v>
      </c>
      <c r="T129" s="7">
        <v>28884.9</v>
      </c>
      <c r="U129" s="9" t="e">
        <f t="shared" si="235"/>
        <v>#DIV/0!</v>
      </c>
      <c r="V129" s="7" t="e">
        <f t="shared" si="284"/>
        <v>#DIV/0!</v>
      </c>
      <c r="W129" s="7" t="e">
        <f t="shared" si="285"/>
        <v>#DIV/0!</v>
      </c>
      <c r="X129" s="7" t="e">
        <f t="shared" si="286"/>
        <v>#DIV/0!</v>
      </c>
    </row>
    <row r="130" spans="1:24" ht="20.25" customHeight="1" x14ac:dyDescent="0.25">
      <c r="A130" s="3" t="s">
        <v>254</v>
      </c>
      <c r="B130" s="3" t="s">
        <v>255</v>
      </c>
      <c r="C130" s="5">
        <f>SUM(C131)</f>
        <v>0</v>
      </c>
      <c r="D130" s="5">
        <f t="shared" ref="D130:G130" si="287">SUM(D131)</f>
        <v>0</v>
      </c>
      <c r="E130" s="5">
        <f t="shared" si="178"/>
        <v>0</v>
      </c>
      <c r="F130" s="5">
        <f t="shared" si="287"/>
        <v>0</v>
      </c>
      <c r="G130" s="5">
        <f t="shared" si="287"/>
        <v>0</v>
      </c>
      <c r="H130" s="5" t="e">
        <f>ROUND(AVERAGE(H131),2)</f>
        <v>#DIV/0!</v>
      </c>
      <c r="I130" s="5">
        <f>ROUND(AVERAGE(I131),2)</f>
        <v>23850</v>
      </c>
      <c r="J130" s="6" t="e">
        <f>AVERAGE(J131)</f>
        <v>#DIV/0!</v>
      </c>
      <c r="K130" s="5">
        <f t="shared" ref="K130" si="288">SUM(K131)</f>
        <v>0</v>
      </c>
      <c r="L130" s="5">
        <f t="shared" si="179"/>
        <v>0</v>
      </c>
      <c r="M130" s="5">
        <f t="shared" ref="M130:N130" si="289">SUM(M131)</f>
        <v>0</v>
      </c>
      <c r="N130" s="5">
        <f t="shared" si="289"/>
        <v>0</v>
      </c>
      <c r="O130" s="5" t="e">
        <f>ROUND(AVERAGE(O131),2)</f>
        <v>#DIV/0!</v>
      </c>
      <c r="P130" s="5">
        <f>ROUND(AVERAGE(P131),2)</f>
        <v>24732.5</v>
      </c>
      <c r="Q130" s="6" t="e">
        <f>AVERAGE(Q131)</f>
        <v>#DIV/0!</v>
      </c>
      <c r="R130" s="5">
        <f>ROUND(AVERAGE(R131),2)</f>
        <v>25697</v>
      </c>
      <c r="S130" s="6" t="e">
        <f t="shared" ref="S130:U130" si="290">AVERAGE(S131)</f>
        <v>#DIV/0!</v>
      </c>
      <c r="T130" s="5">
        <f>ROUND(AVERAGE(T131),2)</f>
        <v>26956.2</v>
      </c>
      <c r="U130" s="6" t="e">
        <f t="shared" si="290"/>
        <v>#DIV/0!</v>
      </c>
      <c r="V130" s="5" t="e">
        <f t="shared" ref="V130" si="291">SUM(V131)</f>
        <v>#DIV/0!</v>
      </c>
      <c r="W130" s="5" t="e">
        <f t="shared" ref="W130:X130" si="292">SUM(W131)</f>
        <v>#DIV/0!</v>
      </c>
      <c r="X130" s="5" t="e">
        <f t="shared" si="292"/>
        <v>#DIV/0!</v>
      </c>
    </row>
    <row r="131" spans="1:24" ht="20.25" customHeight="1" x14ac:dyDescent="0.25">
      <c r="A131" s="10" t="s">
        <v>256</v>
      </c>
      <c r="B131" s="11" t="s">
        <v>161</v>
      </c>
      <c r="C131" s="8"/>
      <c r="D131" s="8"/>
      <c r="E131" s="7">
        <f t="shared" si="178"/>
        <v>0</v>
      </c>
      <c r="F131" s="8"/>
      <c r="G131" s="8"/>
      <c r="H131" s="7" t="e">
        <f t="shared" si="182"/>
        <v>#DIV/0!</v>
      </c>
      <c r="I131" s="7">
        <v>23850</v>
      </c>
      <c r="J131" s="9" t="e">
        <f>H131/I131</f>
        <v>#DIV/0!</v>
      </c>
      <c r="K131" s="8"/>
      <c r="L131" s="7">
        <f t="shared" si="179"/>
        <v>0</v>
      </c>
      <c r="M131" s="8"/>
      <c r="N131" s="8"/>
      <c r="O131" s="7" t="e">
        <f t="shared" ref="O131" si="293">ROUND(L131/K131/12*1000,2)</f>
        <v>#DIV/0!</v>
      </c>
      <c r="P131" s="7">
        <v>24732.5</v>
      </c>
      <c r="Q131" s="9" t="e">
        <f>O131/P131</f>
        <v>#DIV/0!</v>
      </c>
      <c r="R131" s="7">
        <v>25697</v>
      </c>
      <c r="S131" s="9" t="e">
        <f t="shared" si="246"/>
        <v>#DIV/0!</v>
      </c>
      <c r="T131" s="7">
        <v>26956.2</v>
      </c>
      <c r="U131" s="9" t="e">
        <f t="shared" si="235"/>
        <v>#DIV/0!</v>
      </c>
      <c r="V131" s="7" t="e">
        <f t="shared" ref="V131" si="294">ROUND((P131-O131)*K131*12/1000,1)</f>
        <v>#DIV/0!</v>
      </c>
      <c r="W131" s="7" t="e">
        <f t="shared" ref="W131" si="295">ROUND((R131-O131)*K131*12/1000,1)</f>
        <v>#DIV/0!</v>
      </c>
      <c r="X131" s="7" t="e">
        <f t="shared" ref="X131" si="296">ROUND((T131-O131)*K131*12/1000,1)</f>
        <v>#DIV/0!</v>
      </c>
    </row>
  </sheetData>
  <sheetProtection password="C67F" sheet="1" objects="1" scenarios="1" formatCells="0" formatRows="0" insertRows="0" deleteRows="0" autoFilter="0"/>
  <autoFilter ref="A6:X131"/>
  <mergeCells count="29">
    <mergeCell ref="A1:X1"/>
    <mergeCell ref="A2:A6"/>
    <mergeCell ref="B2:B5"/>
    <mergeCell ref="C2:C5"/>
    <mergeCell ref="D2:J2"/>
    <mergeCell ref="K2:Q2"/>
    <mergeCell ref="R2:S2"/>
    <mergeCell ref="T2:U2"/>
    <mergeCell ref="V2:V5"/>
    <mergeCell ref="W2:W5"/>
    <mergeCell ref="D3:D5"/>
    <mergeCell ref="E3:G3"/>
    <mergeCell ref="H3:H5"/>
    <mergeCell ref="I3:I5"/>
    <mergeCell ref="J3:J5"/>
    <mergeCell ref="E4:E5"/>
    <mergeCell ref="F4:G4"/>
    <mergeCell ref="L4:L5"/>
    <mergeCell ref="M4:N4"/>
    <mergeCell ref="X2:X5"/>
    <mergeCell ref="K3:K5"/>
    <mergeCell ref="L3:N3"/>
    <mergeCell ref="O3:O5"/>
    <mergeCell ref="P3:P5"/>
    <mergeCell ref="Q3:Q5"/>
    <mergeCell ref="R3:R5"/>
    <mergeCell ref="S3:S5"/>
    <mergeCell ref="T3:T5"/>
    <mergeCell ref="U3:U5"/>
  </mergeCells>
  <printOptions horizontalCentered="1"/>
  <pageMargins left="0.27559055118110237" right="0.27559055118110237" top="0.39370078740157483" bottom="0.39370078740157483" header="0.31496062992125984" footer="0.31496062992125984"/>
  <pageSetup paperSize="9" scale="3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 1</vt:lpstr>
      <vt:lpstr>'Таблица 1'!Область_печати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Арбенева Анжела Александровна</dc:creator>
  <cp:lastModifiedBy>Арбенева Анжела Александровна</cp:lastModifiedBy>
  <cp:lastPrinted>2019-03-28T15:37:39Z</cp:lastPrinted>
  <dcterms:created xsi:type="dcterms:W3CDTF">2019-03-28T15:14:27Z</dcterms:created>
  <dcterms:modified xsi:type="dcterms:W3CDTF">2019-03-28T15:38:12Z</dcterms:modified>
</cp:coreProperties>
</file>